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764" activeTab="14"/>
  </bookViews>
  <sheets>
    <sheet name="Titul" sheetId="1" r:id="rId1"/>
    <sheet name="1" sheetId="2" r:id="rId2"/>
    <sheet name="2" sheetId="3" r:id="rId3"/>
    <sheet name="3_4" sheetId="4" r:id="rId4"/>
    <sheet name="5_6" sheetId="5" r:id="rId5"/>
    <sheet name="7" sheetId="6" r:id="rId6"/>
    <sheet name="8_9" sheetId="7" r:id="rId7"/>
    <sheet name="10_11" sheetId="8" r:id="rId8"/>
    <sheet name="12_13" sheetId="9" r:id="rId9"/>
    <sheet name="14_15" sheetId="10" r:id="rId10"/>
    <sheet name="16" sheetId="11" r:id="rId11"/>
    <sheet name="17" sheetId="12" r:id="rId12"/>
    <sheet name="18_19" sheetId="13" r:id="rId13"/>
    <sheet name="CRYSTAL_PERSIST" sheetId="14" state="veryHidden" r:id="rId14"/>
    <sheet name="20_21" sheetId="15" r:id="rId15"/>
    <sheet name="22_23" sheetId="16" r:id="rId16"/>
    <sheet name="24" sheetId="17" r:id="rId17"/>
    <sheet name="Add" sheetId="18" r:id="rId18"/>
  </sheets>
  <definedNames>
    <definedName name="Date2">'Titul'!$G$15</definedName>
    <definedName name="IBF_Fin5_1">'1'!$A$11</definedName>
    <definedName name="IBF_Fin5_10">'10_11'!$A$4</definedName>
    <definedName name="IBF_Fin5_11">'10_11'!$A$14</definedName>
    <definedName name="IBF_Fin5_12">'12_13'!$A$5</definedName>
    <definedName name="IBF_Fin5_13">'12_13'!$A$26</definedName>
    <definedName name="IBF_Fin5_14">'14_15'!$A$4</definedName>
    <definedName name="IBF_Fin5_15">'14_15'!$A$25</definedName>
    <definedName name="IBF_Fin5_16">'16'!$A$5</definedName>
    <definedName name="IBF_Fin5_17">'17'!$A$4</definedName>
    <definedName name="IBF_Fin5_18">'18_19'!$A$5</definedName>
    <definedName name="IBF_Fin5_19">'18_19'!$A$27</definedName>
    <definedName name="IBF_Fin5_2">'2'!$A$8</definedName>
    <definedName name="IBF_Fin5_20">'20_21'!$A$5</definedName>
    <definedName name="IBF_Fin5_21">'20_21'!$A$23</definedName>
    <definedName name="IBF_Fin5_22">'22_23'!$A$5</definedName>
    <definedName name="IBF_Fin5_23">'22_23'!$A$17</definedName>
    <definedName name="IBF_Fin5_3">'3_4'!$A$7</definedName>
    <definedName name="IBF_Fin5_4">'3_4'!$A$25</definedName>
    <definedName name="IBF_Fin5_5">'5_6'!$A$4</definedName>
    <definedName name="IBF_Fin5_6">'5_6'!$A$35</definedName>
    <definedName name="IBF_Fin5_7">'7'!$A$5</definedName>
    <definedName name="IBF_Fin5_8">'8_9'!$A$6</definedName>
    <definedName name="IBF_Fin5_9">'8_9'!$A$19</definedName>
    <definedName name="Name">'Titul'!$G$20</definedName>
    <definedName name="RetName">'Titul'!$G$11</definedName>
  </definedNames>
  <calcPr fullCalcOnLoad="1"/>
</workbook>
</file>

<file path=xl/sharedStrings.xml><?xml version="1.0" encoding="utf-8"?>
<sst xmlns="http://schemas.openxmlformats.org/spreadsheetml/2006/main" count="1027" uniqueCount="467">
  <si>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</si>
  <si>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</si>
  <si>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</si>
  <si>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</si>
  <si>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</si>
  <si>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</si>
  <si>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</si>
  <si>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ÐÇÙÝ³Ï³Ý ÙÇçáóÝ»ñ</t>
  </si>
  <si>
    <t>²ÕÛáõë³Ï 2</t>
  </si>
  <si>
    <t>¸³ëÇ ³Ýí³ÝáõÙÁ</t>
  </si>
  <si>
    <t>ïáÕ</t>
  </si>
  <si>
    <t>²í»É³óáõÙ</t>
  </si>
  <si>
    <t>Üí³½»óáõÙ</t>
  </si>
  <si>
    <t>ÁÝ¹³Ù»ÝÁ</t>
  </si>
  <si>
    <t>Þ³Ñ³·áñÍÙ³Ý Ù»ç ·ïÝíáÕ Ù³ßíáÕ ÑÇÙÝ³Ï³Ý ÙÇçáóÝ»ñ</t>
  </si>
  <si>
    <t>- Ñ³ßí»Ïßé³ÛÇÝ ³ñÅ»ù</t>
  </si>
  <si>
    <t>- ³ñÅ»ù</t>
  </si>
  <si>
    <t>- Ïáõï³Ïí³Í Ù³ßí³ÍáõÃÛáõÝ</t>
  </si>
  <si>
    <t>- Ïáõï³Ïí³Í ³ñÅ»½ñÏáõÙ</t>
  </si>
  <si>
    <t>²ÛÉ ÑÇÙÝ³Ï³Ý ÙÇçáóÝ»ñ</t>
  </si>
  <si>
    <t>Þ³Ñ³·áñÍÙ³Ý Ù»ç ã·ïÝíáÕ ÑÇÙÝ³Ï³Ý ÙÇçáóÝ»ñ</t>
  </si>
  <si>
    <t>ÀÝ¹³Ù»ÝÁ ß³Ñ³·áñÍÙ³Ý Ù»ç ã·ïÝíáÕ ÑÇÙÝ³Ï³Ý ÙÇçáóÝ»ñ</t>
  </si>
  <si>
    <t>ÐáÕ³Ù³ë»ñ</t>
  </si>
  <si>
    <t>Ø³ßí³ÍáõÃÛ³Ý ¹ñáõÛùÁ</t>
  </si>
  <si>
    <t>Ð³ßí»ïáõ ï³ñí³ ¥Å³Ù³Ý³Ï³ßñç³ÝÇ¤ í»ñçÇ ÙÝ³óáñ¹Á</t>
  </si>
  <si>
    <t>Ü»ñ¹ñáõÙ³ÛÇÝ ·áõÛù (ëÏ½µÝ³Ï³Ý ³ñÅ»ùÇ Ùá¹»É)</t>
  </si>
  <si>
    <t>Ü³Ëáñ¹ ï³ñí³ í»ñçÇ ÙÝ³óáñ¹Á</t>
  </si>
  <si>
    <t>³Û¹ ÃíáõÙ`</t>
  </si>
  <si>
    <t>³Û¹ ÃíáõÙ` ûï³ñáõÙÇó</t>
  </si>
  <si>
    <t>Ó»éùµ»-ñáõÙÇó</t>
  </si>
  <si>
    <t>ÐáÕ</t>
  </si>
  <si>
    <t>ÞÇÝáõÃÛáõÝ</t>
  </si>
  <si>
    <t>Ü»ñ¹ñáõÙ³ÛÇÝ ·áõÛù (Çñ³Ï³Ý ³ñÅ»ùÇ Ùá¹»É)</t>
  </si>
  <si>
    <t xml:space="preserve">²ÕÛáõë³Ï 4 </t>
  </si>
  <si>
    <t>³Û¹ ÃíáõÙ</t>
  </si>
  <si>
    <t>²ÕÛáõë³Ï 3</t>
  </si>
  <si>
    <t>Ñ»ï³·³ Í³ËëáõÙÝ»ñÇ Ï³åÇï³É³óáõÙÇó</t>
  </si>
  <si>
    <t>ûï³ñáõÙÇó</t>
  </si>
  <si>
    <t>Çñ³Ï³Ý ³ñÅ»ùáí í»ñ³ã³÷áõÙáí</t>
  </si>
  <si>
    <t>Çñ³Ï³Ý ³ñÅ»ùáí í»ñ³ã³÷áõÙÇó</t>
  </si>
  <si>
    <t>üÇÝ³Ýë³Ï³Ý í³ñÓ³Ï³ÉáõÃÛ³Ùµ ëï³óí³Í ÑÇÙÝ³Ï³Ý ÙÇçáóÝ»ñ</t>
  </si>
  <si>
    <t>²ÕÛáõë³Ï 5</t>
  </si>
  <si>
    <t>Ü³Ëáñ¹ ï³ñí³ í»ñçÇ  ÙÝ³óáñ¹Á</t>
  </si>
  <si>
    <t>Þ»Ýù»ñ</t>
  </si>
  <si>
    <t>îñ³Ýëåáñï³ÛÇÝ ÙÇçáóÝ»ñ</t>
  </si>
  <si>
    <t>²Ý³í³ñï áã ÁÝÃ³óÇÏ ÝÛáõÃ³Ï³Ý ³ÏïÇíÝ»ñ</t>
  </si>
  <si>
    <t>²ÕÛáõë³Ï 6</t>
  </si>
  <si>
    <t>Î³éáõóÙ³Ý ÁÝÃ³óùáõÙ ·ïÝíáÕ ÑÇÙÝ³Ï³Ý ÙÇçáóÝ»ñ</t>
  </si>
  <si>
    <t>Î³å³É³éáõÇ ÏáÕÙÇó Ï³éáõóíáÕ ÑÇÙÝ³Ï³Ý ÙÇçáóÝ»ñ</t>
  </si>
  <si>
    <t>ÀÝ¹³Ù»ÝÁ ³Ý³í³ñï áã ÁÝÃ³óÇÏ ÝÛáõÃ³Ï³Ý ³ÏïÇíÝ»ñ</t>
  </si>
  <si>
    <t>ÐÇÙÝ³Ï³Ý ÙÇçáóÝ»ñÇ íñ³  Ï³åÇï³É³óíáÕ Ñ»ï³·³ Í³ËëáõÙÝ»ñ</t>
  </si>
  <si>
    <t>ÀÝ¹³Ù»ÝÁ ýÇÝ³Ýë³Ï³Ý í³ñÓ³Ï³ÉáõÃÛ³Ùµ ëï³óí³Í ÑÇÙÝ³Ï³Ý ÙÇçáóÝ»ñ</t>
  </si>
  <si>
    <t>ÀÝ¹³Ù»ÝÁ</t>
  </si>
  <si>
    <t>Ð³ßí»ïáõ ï³ñí³ ¥Å³Ù³Ý³Ï³ßñç³ÝÇ¤  í»ñçÇ ÙÝ³óáñ¹Á</t>
  </si>
  <si>
    <t>²ÕÛáõë³Ï 11</t>
  </si>
  <si>
    <t>Ü»ñ¹ñÙ³Ý ï»ë³ÏÁ</t>
  </si>
  <si>
    <t>òáõó³ÝÇßÇ ³Ýí³ÝáõÙÁ</t>
  </si>
  <si>
    <t xml:space="preserve">  </t>
  </si>
  <si>
    <t>Î³ñ×³Å³ÙÏ»ï µ³ÝÏ³ÛÇÝ í³ñÏ»ñ ¨ ÷áË³éáõÃÛáõÝÝ»ñ</t>
  </si>
  <si>
    <t>Î³ñ×³Å³ÙÏ»ï µ³ÝÏ³ÛÇÝ í³ñÏ»ñ</t>
  </si>
  <si>
    <t>Î³ñ×³Å³ÙÏ»ï ÷áË³éáõÃÛáõÝÝ»ñ</t>
  </si>
  <si>
    <t>Î³ñ×³Å³ÙÏ»ï Ïñ»¹Çïáñ³Ï³Ý å³ñïù»ñ µÛáõç»ÇÝ</t>
  </si>
  <si>
    <t>Ð³ñÏ³ï»ë³ÏÇ ³Ýí³ÝáõÙÁ</t>
  </si>
  <si>
    <t>Þ³ÑáõÃ³Ñ³ñÏ</t>
  </si>
  <si>
    <t>ºÏ³Ùï³Ñ³ñÏ</t>
  </si>
  <si>
    <t>²í»É³óí³Í ³ñÅ»ùÇ Ñ³ñÏ</t>
  </si>
  <si>
    <t>¶áõÛù³Ñ³ñÏ</t>
  </si>
  <si>
    <t>ÐáÕÇ Ñ³ñÏ</t>
  </si>
  <si>
    <t>îáõÛÅ»ñ</t>
  </si>
  <si>
    <t>îáõ·³ÝùÝ»ñ</t>
  </si>
  <si>
    <t>²ñï³Ñ³ßí»Ïßé³ÛÇÝ Ñ³ßÇíÝ»ñ</t>
  </si>
  <si>
    <t>¶áñÍ³éÝ³Ï³Ý í³ñÓ³Ï³ÉáõÃÛ³Ùµ ÁÝ¹áõÝí³Í ÑÇÙÝ³Ï³Ý ÙÇçáóÝ»ñ</t>
  </si>
  <si>
    <t>ä³ÛÙ³Ý³Ï³Ý å³ñï³íáñáõÃÛáõÝÝ»ñ</t>
  </si>
  <si>
    <t>ä³ÛÙ³Ý³Ï³Ý ³ÏïÇíÝ»ñ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</si>
  <si>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</si>
  <si>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</si>
  <si>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</si>
  <si>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</si>
  <si>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</si>
  <si>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²ÕÛáõë³Ï 18</t>
  </si>
  <si>
    <t>¶áñÍ³éÝ³Ï³Ý ³ÛÉ »Ï³ÙáõïÝ»ñ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</si>
  <si>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</si>
  <si>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</si>
  <si>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</si>
  <si>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êáíáñ³Ï³Ý ·áñÍáõÝ»áõÃÛáõÝÇó ß³ÑáõÛÃ</t>
  </si>
  <si>
    <t>Þ³ÑáõÃ³Ñ³ñÏÇ ·Íáí Í³Ëë</t>
  </si>
  <si>
    <t>¼áõï ß³ÑáõÛÃ (íÝ³ë) ß³ÑáõÃ³Ñ³ñÏÇ ·Íáí Í³ËëÇ Ýí³½»óáõÙÇó Ñ»ïá</t>
  </si>
  <si>
    <t>Ü³Ëáñ¹ ï³ñÇ</t>
  </si>
  <si>
    <t>010</t>
  </si>
  <si>
    <t>020</t>
  </si>
  <si>
    <t>011</t>
  </si>
  <si>
    <t>012</t>
  </si>
  <si>
    <t>013</t>
  </si>
  <si>
    <t>021</t>
  </si>
  <si>
    <t>022</t>
  </si>
  <si>
    <t>023</t>
  </si>
  <si>
    <t>030</t>
  </si>
  <si>
    <t>031</t>
  </si>
  <si>
    <t>032</t>
  </si>
  <si>
    <t>040</t>
  </si>
  <si>
    <t>041</t>
  </si>
  <si>
    <t>042</t>
  </si>
  <si>
    <t>043</t>
  </si>
  <si>
    <t>050</t>
  </si>
  <si>
    <t>051</t>
  </si>
  <si>
    <t>052</t>
  </si>
  <si>
    <t>060</t>
  </si>
  <si>
    <t>061</t>
  </si>
  <si>
    <t>062</t>
  </si>
  <si>
    <t>063</t>
  </si>
  <si>
    <t>070</t>
  </si>
  <si>
    <t>071</t>
  </si>
  <si>
    <t>072</t>
  </si>
  <si>
    <t>080</t>
  </si>
  <si>
    <t>081</t>
  </si>
  <si>
    <t>082</t>
  </si>
  <si>
    <t>083</t>
  </si>
  <si>
    <t>090</t>
  </si>
  <si>
    <t>091</t>
  </si>
  <si>
    <t>092</t>
  </si>
  <si>
    <t>100</t>
  </si>
  <si>
    <t>101</t>
  </si>
  <si>
    <t>102</t>
  </si>
  <si>
    <t>103</t>
  </si>
  <si>
    <t>033</t>
  </si>
  <si>
    <t>ï»Õ</t>
  </si>
  <si>
    <t>110</t>
  </si>
  <si>
    <t>120</t>
  </si>
  <si>
    <t>130</t>
  </si>
  <si>
    <t>140</t>
  </si>
  <si>
    <t>150</t>
  </si>
  <si>
    <t>160</t>
  </si>
  <si>
    <t>170</t>
  </si>
  <si>
    <t>²ÕÛáõë³Ï 12</t>
  </si>
  <si>
    <t>²ÕÛáõë³Ï 7</t>
  </si>
  <si>
    <t>²ÕÛáõë³Ï 14</t>
  </si>
  <si>
    <t>²ÕÛáõë³Ï 15</t>
  </si>
  <si>
    <t>²ÕÛáõë³Ï 16</t>
  </si>
  <si>
    <t>2</t>
  </si>
  <si>
    <t>àñå»ë ·ñ³í å³ÑíáÕ ³ÏïÇíÝ»ñ</t>
  </si>
  <si>
    <t>²ÕÛáõë³Ï 17</t>
  </si>
  <si>
    <t>êáõÛÝ Ï»ïáõÙ å³Ñ³ÝçíáÕ µ³ó³Ñ³ÛïáõÙÝ»ñÁ Éñ³óÝ»ÉÇë ³í»É³óíáõÙ »Ý Éñ³óáõóÇã Ã»ñÃÇÏÝ»ñª Ñ³Ù³å³ï³ëË³Ý ¿ç³Ï³É»Éáí:</t>
  </si>
  <si>
    <t>5.3.  ²ÛÉ  µ³ó³Ñ³ÛïáõÙÝ»ñ</t>
  </si>
  <si>
    <t>5.3.1.   ÀÝ¹Ñ³Ýáõñ µÝáõÛÃÇ µ³ó³Ñ³ÛïáõÙÝ»ñ</t>
  </si>
  <si>
    <t>Ó»éùµ»ñáõÙÇó</t>
  </si>
  <si>
    <t>Ð³ßí»ïáõ ï³ñí³ ¥Å³Ù³Ý³Ï³-ßñç³ÝÇ¤ í»ñçÇ ÙÝ³óáñ¹Á</t>
  </si>
  <si>
    <t>àã ÝÛáõÃ³Ï³Ý ³ÏïÇíÝ»ñ</t>
  </si>
  <si>
    <t>²ÙáñïÇ½³óÇ³ÛÇ ¹ñáõÛùÁ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</si>
  <si>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</si>
  <si>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</si>
  <si>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</si>
  <si>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</si>
  <si>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</si>
  <si>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>- Ïáõï³Ïí³Í ³ÙáñïÇ½³óÇ³</t>
  </si>
  <si>
    <t>Ð³Ù³Ï³ñ·ã³ÛÇÝ Íñ³·ñ»ñ</t>
  </si>
  <si>
    <t>Ð»ÕÇÝ³Ï³ÛÇÝ Çñ³íáõÝùÝ»ñ</t>
  </si>
  <si>
    <t>²ñïáÝ³·ñ»ñ</t>
  </si>
  <si>
    <t>²ÛÉ áã ÝÛáõÃ³Ï³Ý ³ÏïÇíÝ»ñ</t>
  </si>
  <si>
    <t>¶áõ¹íÇÉ</t>
  </si>
  <si>
    <t>òáõó³ÝÇßÁ</t>
  </si>
  <si>
    <t>×³Ý³ãí³Í Éñ³óáõóÇã ·áõ¹íÇÉ</t>
  </si>
  <si>
    <t>´³ó³ë³Ï³Ý ·áõ¹íÇÉ</t>
  </si>
  <si>
    <t>Ð³ßí»ïáõï³ñí³ ¥Å³Ù³Ý³Ï³ßñç³ÝÇ¤ í»ñçÇ ÙÝ³óáñ¹Á</t>
  </si>
  <si>
    <t>×³Ý³ãí³Í Éñ³óáõóÇã µ³ó³ë³Ï³Ý ·áõ¹íÇÉ</t>
  </si>
  <si>
    <t>²ÕÛáõë³Ï 10</t>
  </si>
  <si>
    <t>²ÕÛáõë³Ï 20</t>
  </si>
  <si>
    <t>²ÕÛáõë³Ï 21</t>
  </si>
  <si>
    <t xml:space="preserve">ÈÇó»Ý½Ç³Ý»ñ ¨ íëï³Ñ³·ñ»ñ </t>
  </si>
  <si>
    <t>053</t>
  </si>
  <si>
    <t>073</t>
  </si>
  <si>
    <t>¥Ñ³ßí»ïáõ ï³ñÇÝ  (Å³Ù³Ý³Ï³ßñç³ÝÁ)¤</t>
  </si>
  <si>
    <t xml:space="preserve">   </t>
  </si>
  <si>
    <t xml:space="preserve">Í³ÍÏ³·ÇñÁ </t>
  </si>
  <si>
    <t>ÀÝÏ»ñáõÃÛ³Ý ³Ýí³ÝáõÙÁ</t>
  </si>
  <si>
    <t>ö³ëï³óÇ ·áñÍáõÝ»áõÃÛáõÝÁ</t>
  </si>
  <si>
    <t>ä»ï³Ï³Ý é»·ÇëïñáõÙ ·ñ³ÝóÙ³Ý Ñ³Ù³ñÁ</t>
  </si>
  <si>
    <t>â³÷Ç ÙÇ³íáñÁ</t>
  </si>
  <si>
    <t>Ñ³½. ¹ñ³Ù</t>
  </si>
  <si>
    <t>¶ïÝí»Éáõ í³ÛñÁ</t>
  </si>
  <si>
    <t>Ñ»é³ËáëÁ</t>
  </si>
  <si>
    <t>ö³ëï³óÇ
·áñÍáõÝ»áõÃÛ³Ý
Çñ³Ï³Ý³óÙ³Ý í³ÛñÁ</t>
  </si>
  <si>
    <t>Òºì № 5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</si>
  <si>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</si>
  <si>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</si>
  <si>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³ÏïÇíÝ»ñÇ ¨ å³ñï³íáñáõÃÛáõÝÝ»ñÇ ³ñÅ»ùÇ ×ß·ñïáõÙÇó ³×</t>
  </si>
  <si>
    <t>³ÏïÇíÝ»ñÇ ¨ å³ñï³íáñáõÃÛáõÝÝ»ñÇ ³ñÅ»ùÇ ×ß·ñïáõÙÇó Ýí³½áõÙ</t>
  </si>
  <si>
    <t>²ÙáñïÇ½³óÇ³ÛÇ Å³Ù³Ý³Ï³ßñç³ÝÁ</t>
  </si>
  <si>
    <t>³å³×³Ý³ãí³Í µ³ó³ë³Ï³Ý ·áõ¹íÇÉ</t>
  </si>
  <si>
    <t>³å³×³Ý³ãí³Í ·áõ¹íÇÉ</t>
  </si>
  <si>
    <t>5.2.2.üÇÝ³Ýë³Ï³Ý Ñ³ßí»ïíáõÃÛáõÝÝ»ñÇ å³ïñ³ëïÙ³Ý Ñ³Ù³ñ ÏÇñ³éí³Í ã³÷Ù³Ý ÑÇÙáõÝùÝ»ñÁ</t>
  </si>
  <si>
    <t>Ð³ñÏ í×³ñáÕÇ Ñ³ßí³éÙ³Ý Ñ³Ù³ñÁ</t>
  </si>
  <si>
    <t>1. ä³ß³ñÝ»ñÇ ÇÝùÝ³ñÅ»ùÇ áñáßÙ³Ý µ³Ý³Ó¨Á</t>
  </si>
  <si>
    <t>2. ÐÇÙÝ³Ï³Ý ÙÇçáóÝ»ñÇ Ñ»ï³·³ ã³÷Ù³Ý Ùáï»óáõÙÁ</t>
  </si>
  <si>
    <t>3. àã ÝÛáõÃ³Ï³Ý ³ÏïÇíÝ»ñÇ Ñ»ï³·³ ã³÷Ù³Ý Ùáï»óáõÙÁ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</si>
  <si>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</si>
  <si>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</si>
  <si>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</si>
  <si>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</si>
  <si>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</si>
  <si>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9. ²ñï³ñÅáõÛÃÇ ÷áË³ñÅ»ù³ÛÇÝ ï³ñµ»ñáõÃÛáõÝÝ»ñÇ ×³Ý³ãÙ³Ý Ùáï»óáõÙÁ</t>
  </si>
  <si>
    <t>10. öáË³éáõÃÛ³Ý Í³ËëáõÙÝ»ñÇ Ñ³ßí³éÙ³Ý Ùáï»óáõÙÁ</t>
  </si>
  <si>
    <t>11.</t>
  </si>
  <si>
    <t>5.3.2.  Ð³ßí³å³Ñ³Ï³Ý Ñ³ßí»ÏßéÇÝ ÏÇó Í³ÝáÃ³·ñáõÃÛáõÝÝ»ñ</t>
  </si>
  <si>
    <t>Ü³Ëáñ¹ ï³ñí³ í»ñçÇÝ ÙÝ³óáñ¹Á</t>
  </si>
  <si>
    <t>Ð³ßí»ïáõ ï³ñí³ (Å³Ù³Ý³Ï³-ßñç³ÝÇ) í»ñçÇ ÙÝ³óáñ¹Á</t>
  </si>
  <si>
    <t>³Û¹ ÃíáõÙ` í»ñ³·Ý³-Ñ³ïáõÙÇó</t>
  </si>
  <si>
    <t>093</t>
  </si>
  <si>
    <t>111</t>
  </si>
  <si>
    <t>113</t>
  </si>
  <si>
    <t>121</t>
  </si>
  <si>
    <t>122</t>
  </si>
  <si>
    <t>123</t>
  </si>
  <si>
    <t>131</t>
  </si>
  <si>
    <t>133</t>
  </si>
  <si>
    <t>141</t>
  </si>
  <si>
    <t>142</t>
  </si>
  <si>
    <t>143</t>
  </si>
  <si>
    <t>151</t>
  </si>
  <si>
    <t>153</t>
  </si>
  <si>
    <t>161</t>
  </si>
  <si>
    <t>162</t>
  </si>
  <si>
    <t>163</t>
  </si>
  <si>
    <t xml:space="preserve">     Ñ³ßí»Ïßé³ÛÇÝ ³ñÅ»ù</t>
  </si>
  <si>
    <t xml:space="preserve">     ³ñÅ»ù</t>
  </si>
  <si>
    <t xml:space="preserve">     Ïáõï³Ïí³Í Ù³ßí³ÍáõÃÛáõÝ</t>
  </si>
  <si>
    <t xml:space="preserve">     Ïáõï³Ïí³Í ³ñÅ»½ñÏáõÙ</t>
  </si>
  <si>
    <t xml:space="preserve">  Þ»Ýù»ñ  </t>
  </si>
  <si>
    <t xml:space="preserve">    Ñ³ßí»Ïßé³ÛÇÝ ³ñÅ»ù</t>
  </si>
  <si>
    <t xml:space="preserve">  Î³éáõóí³ÍùÝ»ñ                                                                                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</si>
  <si>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</si>
  <si>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</si>
  <si>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ÀÝ¹³Ù»ÝÁ ß³Ñ³·áñÍÙ³Ý Ù»ç ·ïÝíáÕ Ù³ßíáÕ ÑÇÙÝ³Ï³Ý ÙÇçáóÝ»ñ</t>
  </si>
  <si>
    <t xml:space="preserve">  îñ³Ýëåáñï³ÛÇÝ ÙÇçáóÝ»ñ</t>
  </si>
  <si>
    <t xml:space="preserve">  ²ñï³¹ñ³Ï³Ý ·áõÛù,  ïÝï»ë³Ï³Ý ·áõÛù,       ·áñÍÇùÝ»ñ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</si>
  <si>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</si>
  <si>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</si>
  <si>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</si>
  <si>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ÀÝ¹³Ù»ÝÁ ÑÇÙÝ³Ï³Ý ÙÇçáóÝ»ñ</t>
  </si>
  <si>
    <t xml:space="preserve">  Þ³Ñ³·áñÍÙ³Ý ãÑ³ÝÓÝí³Í ÑÇÙÝ³Ï³Ý ÙÇçáóÝ»ñ</t>
  </si>
  <si>
    <t xml:space="preserve">  Ä³Ù³Ï³Ý³íáñ³å»ë ß³Ñ³·áñÍáõÙÇó Ñ³Ýí³Í ÑÇÙÝ³Ï³Ý ÙÇçáóÝ»ñ</t>
  </si>
  <si>
    <t xml:space="preserve">  Þ³Ñ³·áñÍáõÙÇó Ñ³Ýí³Í ¨ ûï³ñÙ³Ý Ýå³ï³Ïáí å³ÑíáÕ ÑÇÙÝ³Ï³Ý ÙÇçáóÝ»ñ</t>
  </si>
  <si>
    <t xml:space="preserve">  Ñ³ßí»Ïßé³ÛÇÝ ³ñÅ»ù</t>
  </si>
  <si>
    <t xml:space="preserve">  ³ñÅ»ù</t>
  </si>
  <si>
    <t xml:space="preserve">  Ïáõï³Ïí³Í ³ñÅ»½ñÏáõÙ</t>
  </si>
  <si>
    <t xml:space="preserve">  Ïáõï³Ïí³Í Ù³ßí³ÍáõÃÛáõÝ</t>
  </si>
  <si>
    <t xml:space="preserve"> Ïáõï³Ïí³Í ³ñÅ»½ñÏáõÙ</t>
  </si>
  <si>
    <t>Ø»ù»Ý³Ý»ñ ¨ ë³ñù³íáñáõÙÝ»ñ</t>
  </si>
  <si>
    <t>î»Õ³Ï³ÛÙ³Ý »ÝÃ³Ï³ ë³ñù³íáñáõÙÝ»ñ</t>
  </si>
  <si>
    <t xml:space="preserve">Ðñ³å³ñ³ÏáõÙÝ»ñÇ ³ÝáõÝÝ»ñ 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</si>
  <si>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</si>
  <si>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</si>
  <si>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²Ý³í³ñï áã ÝÛáõÃ³Ï³Ý ³ÏïÇíÝ»ñ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</si>
  <si>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</si>
  <si>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</si>
  <si>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</si>
  <si>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</si>
  <si>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</si>
  <si>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</si>
  <si>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</si>
  <si>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</si>
  <si>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</si>
  <si>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</si>
  <si>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</si>
  <si>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Ü³Ëáñ¹ ï³ñí³ í»ñçÇ ÙÝ³óáñ¹</t>
  </si>
  <si>
    <t>Ð³ßí»ïáõ ï³ñí³               (Å³Ù³Ý³Ï³ßñç³ÝÇ)           í»ñçÇ ÙÝ³óáñ¹Á</t>
  </si>
  <si>
    <t>1</t>
  </si>
  <si>
    <t>²ÕÛáõë³Ï 13</t>
  </si>
  <si>
    <t>ºñÏ³ñ³Å³ÙÏ»ï µ³ÝÏ³ÛÇÝ í³ñÏ»ñ ¨ ÷áË³éáõÃÛáõÝÝ»ñ</t>
  </si>
  <si>
    <t>»ñÏ³ñ³Å³ÙÏ»ï µ³ÝÏ³ÛÇÝ í³ñÏ»ñ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</si>
  <si>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</si>
  <si>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</si>
  <si>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</si>
  <si>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Ñ³Ù³Ë³éÝ ·áõÙ³ñ</t>
  </si>
  <si>
    <t xml:space="preserve">    ½áõï ·áõÙ³ñ</t>
  </si>
  <si>
    <t xml:space="preserve">    ãÏñ³Í ïáÏáë³ÛÇÝ Í³Ëë»ñ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</si>
  <si>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</si>
  <si>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</si>
  <si>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²ÏóÇ½³ÛÇÝ Ñ³ñÏ</t>
  </si>
  <si>
    <t>Ø³ùë³ïáõñù</t>
  </si>
  <si>
    <t>Ð³ëï³ï³·ñí³Í í×³ñÝ»ñ</t>
  </si>
  <si>
    <t>´Ý³å³Ñå³ÝÙ³Ý í×³ñÝ»ñ</t>
  </si>
  <si>
    <t>´Ýû·ï³·áñÍÙ³Ý íÅ³ñÝ»ñ</t>
  </si>
  <si>
    <t>²ÛÉ å³ñï³¹Çñ í×³ñÝ»ñ</t>
  </si>
  <si>
    <t>ä³ÑáõëïÝ»ñ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</si>
  <si>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</si>
  <si>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</si>
  <si>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</si>
  <si>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</si>
  <si>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</si>
  <si>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</si>
  <si>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</si>
  <si>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</si>
  <si>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</si>
  <si>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</si>
  <si>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</si>
  <si>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</si>
  <si>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Î³ñ×³Å³ÙÏ»ï                    ·áõÙ³ñÝ»ñ</t>
  </si>
  <si>
    <t>ºñÏ³ñ³Å³ÙÏ»ï ·áõÙ³ñÝ»ñ</t>
  </si>
  <si>
    <t>Ð»ï³Ó·í³Í Ñ³ñÏ³ÛÇÝ ³ÏïÇíÝ»ñ</t>
  </si>
  <si>
    <t>²ÛÉ áã ÁÝÃ³óÇÏ ³ÏïÇíÝ»ñ, ³Û¹ ÃíáõÙ</t>
  </si>
  <si>
    <t>ÀÝ¹³Ù»ÝÁ áã ÁÝÃ³óÇÏ ³ÏïÇíÝ»ñ</t>
  </si>
  <si>
    <t>ÜÛáõÃ»ñ</t>
  </si>
  <si>
    <t>²×»óíáÕ ¨ µïíáÕ ÏáÝ¹³ÝÇÝ»ñ</t>
  </si>
  <si>
    <t>²ñ³·³Ù³ß ³é³ñÏ³Ý»ñ</t>
  </si>
  <si>
    <t>²Ý³í³ñï ³ñï³¹ñáõÃÛáõÝ</t>
  </si>
  <si>
    <t>²ñï³¹ñ³Ýù</t>
  </si>
  <si>
    <t>²ÛÉ ÁÝÃ³óÇÏ ³ÏïÇíÝ»ñ, ³Û¹ ÃíáõÙ</t>
  </si>
  <si>
    <t>112</t>
  </si>
  <si>
    <t>ÀÝ¹³Ù»ÝÁ ÁÝÃ³óÇÏ ³ÏïÇíÝ»ñ</t>
  </si>
  <si>
    <t>ÀÝ¹³Ù»ÝÁ ³ÏïÇíÝ»ñ</t>
  </si>
  <si>
    <t>III. ê»÷³Ï³Ý Ï³åÇï³É</t>
  </si>
  <si>
    <t>Î³ÝáÝ³¹ñ³Ï³Ý (µ³ÅÝ»Ñ³í³ù) Ï³åÇï³ÉÇ ½áõï ·áõÙ³ñ</t>
  </si>
  <si>
    <t>ê»÷³Ï³Ý Ï³åÇï³ÉÇ ³ÛÉ ï³ññ»ñ, ³Û¹ ÃíáõÙ</t>
  </si>
  <si>
    <t>ÀÝ¹³Ù»ÝÁ ë»÷³Ï³Ý Ï³åÇï³É</t>
  </si>
  <si>
    <t>IV. àã ÁÝÃ³óÇÏ å³ñï³íáñáõÃÛáõÝÝ»ñ</t>
  </si>
  <si>
    <t>²ÏïÇíÝ»ñÇÝ í»ñ³µ»ñáÕ ßÝáñÑÝ»ñ</t>
  </si>
  <si>
    <t>²ÛÉ áã ÁÝÃ³óÇÏ å³ñï³íáñáõÃÛáõÝÝ»ñ, ³Û¹ ÃíáõÙ</t>
  </si>
  <si>
    <t>ÀÝ¹³Ù»ÝÁ áã ÁÝÃ³óÇÏ å³ñï³íáñáõÃÛáõÝÝ»ñ</t>
  </si>
  <si>
    <t>V. ÀÝÃ³óÇÏ å³ñï³íáñáõÃÛáõÝÝ»ñ</t>
  </si>
  <si>
    <t>ÀÝÃ³óÇÏ å³ñï³íáñáõÃÛáõÝÝ»ñ, ³Û¹ ÃíáõÙ</t>
  </si>
  <si>
    <t>ÀÝ¹³Ù»ÝÁ  ÁÝÃ³óÇÏ å³ñï³íáñáõÃÛáõÝÝ»ñ</t>
  </si>
  <si>
    <t>ÀÝ¹³Ù»ÝÁ å³ëÇíÝ»ñ</t>
  </si>
  <si>
    <t>òáõó³ÝÇßÇ  ³Ýí³ÝáõÙÁ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</si>
  <si>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</si>
  <si>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</si>
  <si>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</si>
  <si>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</si>
  <si>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</si>
  <si>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</si>
  <si>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</si>
  <si>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</si>
  <si>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</si>
  <si>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</si>
  <si>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</si>
  <si>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</si>
  <si>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180</t>
  </si>
  <si>
    <t>190</t>
  </si>
  <si>
    <t>200</t>
  </si>
  <si>
    <t>210</t>
  </si>
  <si>
    <t>Ð³ßí»ÏßÇé Ñá¹í³ÍÝ»ñÇ Ù³ñÙ³Ý (÷áËÑ³ïáõóÙ³Ý) Å³ÙÏ»ïÝ»ñÇ ¹³ë³Ï³ñ·Ù³Ùµ</t>
  </si>
  <si>
    <t xml:space="preserve">                                                                                                                                           ²ÎîÆì</t>
  </si>
  <si>
    <t xml:space="preserve">                                                                                                                                           ä²êÆì</t>
  </si>
  <si>
    <t xml:space="preserve">   I, àã ÁÝÃ³óÇÏ ³ÏïÇíÝ»ñ</t>
  </si>
  <si>
    <t xml:space="preserve">  II. ÀÝÃ³óÇÏ ³ÏïÇíÝ»ñ</t>
  </si>
  <si>
    <t>üÇÝ³Ýë³Ï³Ý ³ñ¹ÛáõÝùÝ»ñÇ Ñ³ßí»ïíáõÃÛáõÝ Í³Ëë»ñÇ Áëï µÝáõÛÃÇ ¹³ë³Ï³ñ·Ù³Ùµ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</si>
  <si>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</si>
  <si>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</si>
  <si>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</si>
  <si>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</si>
  <si>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</si>
  <si>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</si>
  <si>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</si>
  <si>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</si>
  <si>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àã ·áñÍ³éÝ³Ï³Ý   ·áñÍáõÝ»áõÃÛáõÝÇó ß³ÑáõÛÃ     (íÝ³ë)</t>
  </si>
  <si>
    <t>²ñï³ëáíáñ ¹»åù»ñÇó ß³ÑáõÛÃ (íÝ³ë)</t>
  </si>
  <si>
    <t>¼áõï ß³ÑáõÛÃ (íÝ³ë) Ý³Ëù³Ý ß³ÑáõÃ³Ñ³ñÏÇ ·Íáí Í³ËëÇ Ýí³½»óáõÙÁ</t>
  </si>
  <si>
    <t>¶áñÍ³éÝ³Ï³Ý ³ÛÉ ·áñÍáõÝ»áõÃÛáõÝÇó »Ï³Ùáõï ¨ Í³Ëë</t>
  </si>
  <si>
    <t>²ÕÛáõë³Ï 19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</si>
  <si>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</si>
  <si>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</si>
  <si>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</si>
  <si>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</si>
  <si>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</si>
  <si>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</si>
  <si>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</si>
  <si>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</si>
  <si>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</si>
  <si>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</si>
  <si>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</si>
  <si>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</si>
  <si>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</si>
  <si>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</si>
  <si>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</si>
  <si>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</si>
  <si>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</si>
  <si>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</si>
  <si>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</si>
  <si>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</si>
  <si>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</si>
  <si>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</si>
  <si>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</si>
  <si>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</si>
  <si>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</si>
  <si>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</si>
  <si>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</si>
  <si>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</si>
  <si>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</si>
  <si>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¾³Ï³Ý ëË³ÉÇó ³ñ¹ÛáõÝù</t>
  </si>
  <si>
    <t>Ò¨ N 2-Ç                                   ïáÕÇ Ñ³Ù³ñÁ</t>
  </si>
  <si>
    <t>Ð³ßí³å³Ñ³Ï³Ý Ñ³ßí³éÙ³Ý ù³Õ³ù³Ï³ÝáõÃÛ³Ý ÷á÷áËáõÃÛáõÝÇó ³ñ¹ÛáõÝù</t>
  </si>
  <si>
    <t>Ò¨ N 2-Ç                               ïáÕÇ Ñ³Ù³ñÁ</t>
  </si>
  <si>
    <t>²ÕÛáõë³Ï 23</t>
  </si>
  <si>
    <t>²ÕÛáõë³Ï 22</t>
  </si>
  <si>
    <t>ÀÝ¹³Ù»ÝÁ å³ÑáõëïÝ»ñ</t>
  </si>
  <si>
    <t>Ô»Ï³í³ñª</t>
  </si>
  <si>
    <t>³ÝáõÝ, ³½·³ÝáõÝ</t>
  </si>
  <si>
    <t xml:space="preserve">                                                               Î© î.</t>
  </si>
  <si>
    <t>¶ÉË³íáñ Ñ³ßí³å³Ñª</t>
  </si>
  <si>
    <t>&lt;CrystalAddin Version="1" country="US" lang="en"/&gt;</t>
  </si>
  <si>
    <t xml:space="preserve">
üÆÜ²Üê²Î²Ü Ð²ÞìºîìàôÂÚàôÜÜºðÆÜ
ÎÆò Ì²ÜàÂ²¶ðàôÂÚàôÜÜºð 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</si>
  <si>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</si>
  <si>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</si>
  <si>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</si>
  <si>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</si>
  <si>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</si>
  <si>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</si>
  <si>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</si>
  <si>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</si>
  <si>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</si>
  <si>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</si>
  <si>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</si>
  <si>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</si>
  <si>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</si>
  <si>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</si>
  <si>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</si>
  <si>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</si>
  <si>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</si>
  <si>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</si>
  <si>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</si>
  <si>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</si>
  <si>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</si>
  <si>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</si>
  <si>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</si>
  <si>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</si>
  <si>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</si>
  <si>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</si>
  <si>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</si>
  <si>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</si>
  <si>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</si>
  <si>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</si>
  <si>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</si>
  <si>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</si>
  <si>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</si>
  <si>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</si>
  <si>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</si>
  <si>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</si>
  <si>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</si>
  <si>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</si>
  <si>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Î»ÝïñáÝ³Ï³Ý ¹»åá½Çï³ñÇ³ÛÇ ÏáÕÙÇó Ù³ïáõóíáÕ Í³é³ÛáõÃÛáõÝÝ»ñÇó »Ï³Ùáõï</t>
  </si>
  <si>
    <t>²ÕÛáõë³Ï 24</t>
  </si>
  <si>
    <t>§Ð³Ûèáõë·³½³ñ¹¦ ö´À</t>
  </si>
  <si>
    <t>37400154</t>
  </si>
  <si>
    <t>´Ý³Ï³Ý ·³½Ç Ý»ñÏñáõÙ ¨ Çñ³óáõÙ</t>
  </si>
  <si>
    <t>40202</t>
  </si>
  <si>
    <t>23-00046317</t>
  </si>
  <si>
    <t>26412004128</t>
  </si>
  <si>
    <t>294727</t>
  </si>
  <si>
    <t>ÐÐ, ù.ºñ¨³Ý, ÂµÇÉÇëÛ³Ý Ë×áõÕÇ 43</t>
  </si>
  <si>
    <t>Þ»Ýù»ñ ¨ ßÇÝáõÃÛáõÝÝ»ñ</t>
  </si>
  <si>
    <t>Ø³ÛñáõÕ³ÛÇÝ ·³½³ï³ñÝ»ñ</t>
  </si>
  <si>
    <t>´³ßËÙ³Ý ó³ÝóÇ ·³½³ï³ñÝ»ñ</t>
  </si>
  <si>
    <t>Ð³Ù³Ï³ñ·ã³ÛÇÝ ¨ Ñ³ßíáÕ³Ï³Ý ï»ËÝÇÏ³</t>
  </si>
  <si>
    <t>1,2%</t>
  </si>
  <si>
    <t>2,5%</t>
  </si>
  <si>
    <t>3%, 10%</t>
  </si>
  <si>
    <t xml:space="preserve"> 10%</t>
  </si>
  <si>
    <t>ÀÝÏ»ñáõÃÛ³Ý ³åñ³Ýù³ÝÛáõÃ³Ï³Ý å³ß³ñÝ»ñÇ ÇÝùÝ³ñÅ»ùÁ áñáßíáõÙ ¿ ²Ø²º (üÇýá) µ³Ý³Ó¨áí:´Ý³Ï³Ý ·³½Ç ÇÝùÝ³ñÅ»ùÁ áñáßíáõÙ ¿ ÙÇçÇÝ Ïßéí³Í ³ñÅ»ùÇ µ³Ý³Ó¨áí:</t>
  </si>
  <si>
    <t xml:space="preserve">êÏ½µÝ³Ï³Ý ×³Ý³ãáõÙÇó Ñ»ïá ÑÇÙÝ³Ï³Ý ÙÇçáóÝ»ñÁ ã³÷íáõÙ »Ý ëÏ½µÝ³Ï³Ý ³ñÅ»ùáí`Ñ³Ý³Í Ïáõï³Ïí³Í Ù³ßí³ÍáõÃÛáõÝÁ ¨ Ïáõï³Ïí³Í ³ñÅ»½ñÏáõÙÁ ¨ ·áõÙ³ñ³Í Ñ»ï³·³ Ï³åÇï³É³óí³Í Í³ËëáõÙÝ»ñÁ: </t>
  </si>
  <si>
    <t>êÏ½µÝ³Ï³Ý ×³Ý³ãáõÙÇó Ñ»ïá áã ÝÛáõÃ³Ï³Ý ³ÏïÇíÝ»ñÁ ã³÷íáõÙ »Ý ëÏ½µÝ³Ï³Ý ³ñÅ»ùáí ·áõÙ³ñ³Í Ñ»ï³·³ Ï³åÇï³É³óí³Í Í³ËëáõÙÝ»ñÁ()` Ñ³Ý³Í Ïáõï³Ïí³Í Ù³ßí³ÍáõÃÛáõÝÁ ¨ ³ñÅ»½ñÏáõÙÁ:</t>
  </si>
  <si>
    <t>êÏ½µÝ³Ï³Ý ×³Ý³ãáõÙÇó Ñ»ïá Ý»ñ¹ñáõÙ³ÛÇÝ ·áõÛùÁ ã³÷íáõÙ ¿ Çñ³Ï³Ý ³ñÅ»ùáí í»ñ³ã³÷áõÙÇó ß³ÑáõÛÃÝ»ñÁ ¨ íÝ³ëÝ»ñÁ ×³Ý³ã»Éáí ü²ØÐ-áõÙ áñå»ë »Ï³Ùáõï Ï³Ù Í³Ëë:</t>
  </si>
  <si>
    <t>Ü»ñ¹ñáõÙÝ»ñÁ ¹áõëïñ ÁÝÏ»ñáõÃÛáõÝÝ»ñáõÙ   ·Ý³Ñ³ïí³Í ¿ ë½µÝ³Ï³Ý Ý»ñ¹ñÙ³Ý ³ñÅ»ùáí ¨ Ñ»ï³·³ ã³÷Ù³Ý ãÇ »ÝÃ³ñÏí»É:</t>
  </si>
  <si>
    <t>Ü³Ëáñ¹ Å³Ù³Ý³Ï³ßñç³ÝÝ»ñÇÝ í»ñ³µ»ñáÕ ¿³Ï³Ý ëË³ÉÝ»ñÇ áõÕÕÙ³Ý ·áõÙ³ñÁ ³ñï³óáÉíáõÙ ¿`×ßï»Éáí ãµ³ßËí³Í ß³ÑáõÛÃÇ ëÏ½µÝ³Ï³Ý ÙÝ³óáñ¹Á: Ð³Ù»Ù³ï»ÉÇ ï»Õ»Ï³ïíáõÃÛáõÝÁ í»ñ³Ý»ñÏ³Û³óíáõÙ ¿` ù³ÝÇ ¹»é ¹³ Çñ³·áñÍ»ÉÇ ¿:</t>
  </si>
  <si>
    <t>ºÃ» ·áñÍ³ñùÇ ³ñ¹ÛáõÝùÁ ÑÝ³ñ³íáñ ¿ ³ñÅ³Ý³Ñ³í³ïáñ»Ý ·Ý³Ñ³ï»É, ·áñÍ³ñùÇó Ñ³ëáõÛÃÁ ×³Ý³ãíáõÙ ¿ Ñ³ßí»ïáõ ³Ùë³ÃíÇ ¹ñáõÃÛ³Ùµ ·áñÍ³ñùÇ ³í³ñïÙ³Ý ³ëïÇ×³ÝÇ ÑÇÙ³Ý íñ³:</t>
  </si>
  <si>
    <t>öáË³éáõÃÛ³Ý Í³ËëáõÙÝ»ñÁ ×³Ý³ãíáõÙ »Ý áñå»ë Í³Ëë ³ÛÝ Å³Ù³Ý³Ï³ßñ×³ÝáõÙ, áñÇ ÁÝÃ³óùáõÙ Ï³ï³ñíáõÙ (Ñ³ßí»·ñíáõÙ) »Ý:</t>
  </si>
  <si>
    <t>ì³×³éùÇ Ñ³Ù³ñÕ Ù³ïã»ÉÇ ýÇÝ³Ýë³Ï³Ý ³ÏïÇíÇ ·Íáí ß³ÑáõÛÃÁ Ï³Ù íÝ³ëÁ áõÕÕ³ÏÇáñ»Ý ×³Ý³ãíáõÙ ¿ ë»÷³Ï³Ý Ï³åÇï³ÉáõÙ` ÙÇÝã¨ ³ÛÝ å³ÑÁ, »ñµ Ýßí³Í ýÇÝ³Ýë³Ï³Ý ³ÏïÇíÁ ûï³ñíáõÙ ¿ Ï³Ù áñáßíáõÙ ¿ áñå»ë ³ñÅ»½ñÏí³Í: ²Û¹ å³ÑÇÝ Ïáõï³Ïí³Í ß³ÑáõÛÃÁ Ï³Ù íÝ³ëÁ, áñÁ Ý³ËÏÇÝáõÙ ×³Ý³</t>
  </si>
  <si>
    <t xml:space="preserve">ÀÝÏ»ñáõÃÛ³Ý ³ñï³ñÅáõÛÃáí ³ñï³Ñ³Ûïí³Í ýÇÝ³Ýë³Ï³Ý ³ÏïÇíÝ»ñÁ ¨ å³ëÇíÝ»ñÁ  Ûáõñ³ù³ÝãÛáõñ Ñ³ßí»ïáõ Å³Ù³Ý³Ï³ßñç³ÝáõÙ í»ñ³·Ý³Ñ³ïíáõÙ »Ý ïíÛ³É Ñ³ßí»ïáõ Å³Ù³Ý³Ï³ßñç³ÝÇ í»ñçÇ ¹ñáõÃÛ³Ùµ, áã ¹ñ³Ù³ÛÇÝ Ñá¹í³ÍÝ»ñÁ ã³÷íáõÙ »Ý ëÏ½µÝ³Ï³Ý ³ñÅ»ùÇ ÑÇÙáõÝùáí ¨ í»ñ³Ñ³ßí³ñÏíáõÙ </t>
  </si>
  <si>
    <t>10%, 20%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</si>
</sst>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?_р_._-;_-@_-"/>
    <numFmt numFmtId="186" formatCode="_-* #,##0_р_._-;\-* #,##0_р_._-;_-* &quot;-&quot;??_р_._-;_-@_-"/>
    <numFmt numFmtId="187" formatCode="?"/>
    <numFmt numFmtId="188" formatCode="&quot; &quot;###&quot; &quot;###&quot; &quot;###&quot; &quot;###&quot; &quot;###_);[Red]\(&quot; &quot;###&quot; &quot;###&quot; &quot;###&quot; &quot;###&quot; &quot;###\)"/>
    <numFmt numFmtId="189" formatCode="#&quot; &quot;###_);[Red]\(#&quot; &quot;###\)"/>
    <numFmt numFmtId="190" formatCode="&quot; &quot;###&quot; &quot;###&quot; &quot;###&quot; &quot;###&quot; &quot;###_);[Red]&quot; &quot;###&quot; &quot;###&quot; &quot;###&quot; &quot;###&quot; &quot;###"/>
    <numFmt numFmtId="191" formatCode="0.0"/>
    <numFmt numFmtId="192" formatCode="#,##0.0"/>
    <numFmt numFmtId="193" formatCode="#,##0.000"/>
    <numFmt numFmtId="194" formatCode="[$€-2]\ #,##0.00_);[Red]\([$€-2]\ #,##0.00\)"/>
    <numFmt numFmtId="195" formatCode="[$-409]dddd\,\ mmmm\ dd\,\ yyyy"/>
    <numFmt numFmtId="196" formatCode="[$-409]h:mm:ss\ AM/PM"/>
    <numFmt numFmtId="197" formatCode="_-* #,##0.0_-;\-* #,##0.0_-;_-* &quot;-&quot;??_-;_-@_-"/>
    <numFmt numFmtId="198" formatCode="mm/dd/yy"/>
    <numFmt numFmtId="199" formatCode="_(* #,##0.000_);_(* \(#,##0.000\);_(* &quot;-&quot;??_);_(@_)"/>
    <numFmt numFmtId="200" formatCode="_(* #,##0.0000_);_(* \(#,##0.0000\);_(* &quot;-&quot;??_);_(@_)"/>
    <numFmt numFmtId="201" formatCode="0.0%"/>
    <numFmt numFmtId="202" formatCode="0.00000"/>
    <numFmt numFmtId="203" formatCode="0.000000"/>
    <numFmt numFmtId="204" formatCode="0.0000000"/>
    <numFmt numFmtId="205" formatCode="0.0000"/>
    <numFmt numFmtId="206" formatCode="0.000"/>
    <numFmt numFmtId="207" formatCode="_(* #,##0.000_);_(* \(#,##0.000\);_(* &quot;-&quot;???_);_(@_)"/>
    <numFmt numFmtId="208" formatCode="0.00_);[Red]\(0.00\)"/>
    <numFmt numFmtId="209" formatCode="_(* #,##0.0_);_(* \(#,##0.0\);_(* &quot;-&quot;?_);_(@_)"/>
    <numFmt numFmtId="210" formatCode="_(* #,##0.00_);_(* \(#,##0.00\);_(* &quot;-&quot;???_);_(@_)"/>
    <numFmt numFmtId="211" formatCode="_(* #,##0.0_);_(* \(#,##0.0\);_(* &quot;-&quot;???_);_(@_)"/>
    <numFmt numFmtId="212" formatCode="_(* #,##0_);_(* \(#,##0\);_(* &quot;-&quot;???_);_(@_)"/>
    <numFmt numFmtId="213" formatCode="_(* #,##0.0_);_(* \(#,##0.0\);_(* &quot;-&quot;_);_(@_)"/>
    <numFmt numFmtId="214" formatCode="_(* #,##0.00_);_(* \(#,##0.00\);_(* &quot;-&quot;_);_(@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#########0.00"/>
  </numFmts>
  <fonts count="7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Armenian"/>
      <family val="1"/>
    </font>
    <font>
      <sz val="10"/>
      <name val="Times Armenian"/>
      <family val="1"/>
    </font>
    <font>
      <b/>
      <sz val="9"/>
      <color indexed="8"/>
      <name val="Times Armenian"/>
      <family val="1"/>
    </font>
    <font>
      <sz val="9"/>
      <name val="Arial"/>
      <family val="2"/>
    </font>
    <font>
      <sz val="11"/>
      <name val="Times Armenian"/>
      <family val="1"/>
    </font>
    <font>
      <b/>
      <sz val="10"/>
      <name val="Times Armenian"/>
      <family val="1"/>
    </font>
    <font>
      <sz val="12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Armenian"/>
      <family val="1"/>
    </font>
    <font>
      <sz val="11"/>
      <color indexed="8"/>
      <name val="Times Armenian"/>
      <family val="1"/>
    </font>
    <font>
      <sz val="11"/>
      <name val="Arial"/>
      <family val="2"/>
    </font>
    <font>
      <b/>
      <sz val="11"/>
      <color indexed="8"/>
      <name val="Times Armenian"/>
      <family val="1"/>
    </font>
    <font>
      <b/>
      <sz val="11"/>
      <name val="Times Armeni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Armenian"/>
      <family val="1"/>
    </font>
    <font>
      <sz val="10"/>
      <name val="Arial Armenian"/>
      <family val="2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9"/>
      <name val="Times Armenian"/>
      <family val="1"/>
    </font>
    <font>
      <sz val="9"/>
      <name val="Times Armenian"/>
      <family val="1"/>
    </font>
    <font>
      <sz val="12"/>
      <color indexed="8"/>
      <name val="Times Armenian"/>
      <family val="1"/>
    </font>
    <font>
      <sz val="8"/>
      <name val="Arial"/>
      <family val="2"/>
    </font>
    <font>
      <b/>
      <sz val="12"/>
      <name val="Times Armenian"/>
      <family val="1"/>
    </font>
    <font>
      <i/>
      <sz val="10"/>
      <name val="Times Armenian"/>
      <family val="1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sz val="11"/>
      <color indexed="10"/>
      <name val="Times Armeni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9" fillId="0" borderId="0" xfId="58" applyFont="1" applyAlignment="1" applyProtection="1">
      <alignment/>
      <protection/>
    </xf>
    <xf numFmtId="0" fontId="19" fillId="0" borderId="0" xfId="58" applyFont="1" applyAlignment="1" applyProtection="1">
      <alignment horizontal="right"/>
      <protection/>
    </xf>
    <xf numFmtId="0" fontId="20" fillId="0" borderId="0" xfId="58" applyFont="1" applyAlignment="1" applyProtection="1">
      <alignment horizontal="right"/>
      <protection/>
    </xf>
    <xf numFmtId="0" fontId="19" fillId="0" borderId="0" xfId="58" applyFont="1" applyAlignment="1" applyProtection="1">
      <alignment wrapText="1"/>
      <protection/>
    </xf>
    <xf numFmtId="0" fontId="0" fillId="0" borderId="0" xfId="57" applyAlignment="1" applyProtection="1">
      <alignment wrapText="1"/>
      <protection/>
    </xf>
    <xf numFmtId="0" fontId="21" fillId="0" borderId="0" xfId="58" applyFont="1" applyAlignment="1" applyProtection="1">
      <alignment horizontal="right"/>
      <protection/>
    </xf>
    <xf numFmtId="0" fontId="22" fillId="0" borderId="0" xfId="58" applyFont="1" applyAlignment="1" applyProtection="1">
      <alignment horizontal="right"/>
      <protection/>
    </xf>
    <xf numFmtId="0" fontId="23" fillId="0" borderId="0" xfId="58" applyFont="1" applyAlignment="1" applyProtection="1">
      <alignment horizontal="center"/>
      <protection/>
    </xf>
    <xf numFmtId="0" fontId="24" fillId="0" borderId="0" xfId="57" applyFont="1" applyAlignment="1" applyProtection="1">
      <alignment horizontal="center"/>
      <protection/>
    </xf>
    <xf numFmtId="0" fontId="25" fillId="0" borderId="0" xfId="58" applyFont="1" applyAlignment="1" applyProtection="1">
      <alignment horizontal="center"/>
      <protection/>
    </xf>
    <xf numFmtId="0" fontId="24" fillId="0" borderId="0" xfId="58" applyFont="1" applyAlignment="1" applyProtection="1">
      <alignment horizontal="center"/>
      <protection/>
    </xf>
    <xf numFmtId="0" fontId="19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horizontal="center"/>
      <protection/>
    </xf>
    <xf numFmtId="0" fontId="26" fillId="0" borderId="0" xfId="58" applyFont="1" applyAlignment="1" applyProtection="1">
      <alignment horizontal="left" vertical="top"/>
      <protection/>
    </xf>
    <xf numFmtId="0" fontId="27" fillId="0" borderId="0" xfId="58" applyFont="1" applyAlignment="1" applyProtection="1">
      <alignment horizontal="center"/>
      <protection/>
    </xf>
    <xf numFmtId="0" fontId="25" fillId="0" borderId="0" xfId="58" applyFont="1" applyAlignment="1" applyProtection="1">
      <alignment/>
      <protection/>
    </xf>
    <xf numFmtId="0" fontId="22" fillId="0" borderId="0" xfId="58" applyFont="1" applyAlignment="1" applyProtection="1">
      <alignment horizontal="center"/>
      <protection/>
    </xf>
    <xf numFmtId="0" fontId="26" fillId="0" borderId="0" xfId="58" applyFont="1" applyAlignment="1" applyProtection="1">
      <alignment vertical="top"/>
      <protection/>
    </xf>
    <xf numFmtId="0" fontId="22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vertical="center"/>
      <protection/>
    </xf>
    <xf numFmtId="0" fontId="19" fillId="0" borderId="0" xfId="58" applyFont="1" applyAlignment="1" applyProtection="1">
      <alignment vertical="center"/>
      <protection/>
    </xf>
    <xf numFmtId="0" fontId="28" fillId="0" borderId="0" xfId="58" applyFont="1" applyAlignment="1" applyProtection="1">
      <alignment vertical="top"/>
      <protection/>
    </xf>
    <xf numFmtId="0" fontId="28" fillId="0" borderId="0" xfId="58" applyFont="1" applyAlignment="1" applyProtection="1">
      <alignment horizontal="right" vertical="top"/>
      <protection/>
    </xf>
    <xf numFmtId="0" fontId="28" fillId="0" borderId="0" xfId="58" applyFont="1" applyAlignment="1" applyProtection="1">
      <alignment horizontal="center" vertical="top"/>
      <protection/>
    </xf>
    <xf numFmtId="0" fontId="26" fillId="0" borderId="0" xfId="58" applyFont="1" applyBorder="1" applyAlignment="1" applyProtection="1">
      <alignment horizontal="right" vertical="top"/>
      <protection/>
    </xf>
    <xf numFmtId="0" fontId="0" fillId="0" borderId="0" xfId="57" applyAlignment="1" applyProtection="1">
      <alignment/>
      <protection/>
    </xf>
    <xf numFmtId="0" fontId="19" fillId="0" borderId="0" xfId="58" applyFont="1" applyBorder="1" applyAlignment="1" applyProtection="1">
      <alignment/>
      <protection/>
    </xf>
    <xf numFmtId="0" fontId="28" fillId="0" borderId="0" xfId="58" applyFont="1" applyBorder="1" applyAlignment="1" applyProtection="1">
      <alignment vertical="top"/>
      <protection/>
    </xf>
    <xf numFmtId="0" fontId="26" fillId="0" borderId="0" xfId="58" applyFont="1" applyBorder="1" applyAlignment="1" applyProtection="1">
      <alignment vertical="top"/>
      <protection/>
    </xf>
    <xf numFmtId="49" fontId="19" fillId="0" borderId="10" xfId="58" applyNumberFormat="1" applyFont="1" applyBorder="1" applyAlignment="1" applyProtection="1">
      <alignment horizontal="center" vertical="top"/>
      <protection/>
    </xf>
    <xf numFmtId="0" fontId="26" fillId="0" borderId="0" xfId="58" applyFont="1" applyBorder="1" applyAlignment="1" applyProtection="1">
      <alignment horizontal="center" vertical="top"/>
      <protection/>
    </xf>
    <xf numFmtId="0" fontId="20" fillId="0" borderId="0" xfId="58" applyFont="1" applyAlignment="1" applyProtection="1">
      <alignment/>
      <protection/>
    </xf>
    <xf numFmtId="0" fontId="29" fillId="0" borderId="0" xfId="58" applyFont="1" applyAlignment="1" applyProtection="1">
      <alignment/>
      <protection/>
    </xf>
    <xf numFmtId="0" fontId="6" fillId="0" borderId="0" xfId="0" applyFont="1" applyBorder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24" fillId="0" borderId="0" xfId="57" applyFont="1" applyAlignment="1" applyProtection="1">
      <alignment horizontal="center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6" fillId="0" borderId="0" xfId="60" applyFont="1" applyFill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60" applyFont="1" applyFill="1">
      <alignment/>
      <protection/>
    </xf>
    <xf numFmtId="0" fontId="7" fillId="0" borderId="0" xfId="60" applyFont="1" applyFill="1" applyAlignment="1">
      <alignment vertic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41" fontId="7" fillId="0" borderId="0" xfId="60" applyNumberFormat="1" applyFont="1" applyFill="1" applyAlignment="1">
      <alignment vertical="center" wrapText="1"/>
      <protection/>
    </xf>
    <xf numFmtId="41" fontId="3" fillId="0" borderId="0" xfId="60" applyNumberFormat="1" applyFont="1" applyFill="1">
      <alignment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49" fontId="2" fillId="0" borderId="12" xfId="0" applyNumberFormat="1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7" fillId="0" borderId="12" xfId="60" applyNumberFormat="1" applyFont="1" applyFill="1" applyBorder="1" applyAlignment="1">
      <alignment vertical="center" wrapText="1"/>
      <protection/>
    </xf>
    <xf numFmtId="49" fontId="3" fillId="0" borderId="12" xfId="60" applyNumberFormat="1" applyFont="1" applyFill="1" applyBorder="1" applyAlignment="1">
      <alignment vertical="center" wrapText="1"/>
      <protection/>
    </xf>
    <xf numFmtId="49" fontId="3" fillId="0" borderId="17" xfId="60" applyNumberFormat="1" applyFont="1" applyFill="1" applyBorder="1" applyAlignment="1">
      <alignment horizontal="center" vertical="center" wrapText="1"/>
      <protection/>
    </xf>
    <xf numFmtId="49" fontId="3" fillId="0" borderId="12" xfId="60" applyNumberFormat="1" applyFont="1" applyFill="1" applyBorder="1" applyAlignment="1">
      <alignment vertical="center" wrapText="1"/>
      <protection/>
    </xf>
    <xf numFmtId="49" fontId="3" fillId="0" borderId="17" xfId="60" applyNumberFormat="1" applyFont="1" applyFill="1" applyBorder="1" applyAlignment="1">
      <alignment horizontal="center" vertical="center"/>
      <protection/>
    </xf>
    <xf numFmtId="41" fontId="3" fillId="0" borderId="17" xfId="60" applyNumberFormat="1" applyFont="1" applyFill="1" applyBorder="1" applyAlignment="1">
      <alignment horizontal="center"/>
      <protection/>
    </xf>
    <xf numFmtId="49" fontId="3" fillId="0" borderId="13" xfId="60" applyNumberFormat="1" applyFont="1" applyFill="1" applyBorder="1" applyAlignment="1">
      <alignment vertical="center" wrapText="1"/>
      <protection/>
    </xf>
    <xf numFmtId="49" fontId="3" fillId="0" borderId="18" xfId="60" applyNumberFormat="1" applyFont="1" applyFill="1" applyBorder="1" applyAlignment="1">
      <alignment horizontal="center" vertical="center"/>
      <protection/>
    </xf>
    <xf numFmtId="49" fontId="7" fillId="0" borderId="14" xfId="60" applyNumberFormat="1" applyFont="1" applyFill="1" applyBorder="1" applyAlignment="1">
      <alignment vertical="center" wrapText="1"/>
      <protection/>
    </xf>
    <xf numFmtId="49" fontId="3" fillId="0" borderId="19" xfId="60" applyNumberFormat="1" applyFont="1" applyFill="1" applyBorder="1" applyAlignment="1">
      <alignment vertical="center" wrapText="1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/>
      <protection/>
    </xf>
    <xf numFmtId="0" fontId="3" fillId="33" borderId="21" xfId="60" applyFont="1" applyFill="1" applyBorder="1" applyAlignment="1">
      <alignment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49" fontId="7" fillId="0" borderId="14" xfId="60" applyNumberFormat="1" applyFont="1" applyFill="1" applyBorder="1" applyAlignment="1">
      <alignment horizontal="left" vertical="center" wrapText="1"/>
      <protection/>
    </xf>
    <xf numFmtId="0" fontId="7" fillId="33" borderId="20" xfId="60" applyFont="1" applyFill="1" applyBorder="1" applyAlignment="1">
      <alignment vertical="center" wrapText="1"/>
      <protection/>
    </xf>
    <xf numFmtId="0" fontId="7" fillId="33" borderId="21" xfId="60" applyFont="1" applyFill="1" applyBorder="1" applyAlignment="1">
      <alignment vertical="center" wrapText="1"/>
      <protection/>
    </xf>
    <xf numFmtId="49" fontId="7" fillId="33" borderId="25" xfId="60" applyNumberFormat="1" applyFont="1" applyFill="1" applyBorder="1" applyAlignment="1">
      <alignment vertical="center" wrapText="1"/>
      <protection/>
    </xf>
    <xf numFmtId="0" fontId="7" fillId="33" borderId="25" xfId="60" applyFont="1" applyFill="1" applyBorder="1" applyAlignment="1">
      <alignment vertical="center" wrapText="1"/>
      <protection/>
    </xf>
    <xf numFmtId="49" fontId="3" fillId="0" borderId="14" xfId="60" applyNumberFormat="1" applyFont="1" applyFill="1" applyBorder="1" applyAlignment="1">
      <alignment vertical="center" wrapText="1"/>
      <protection/>
    </xf>
    <xf numFmtId="49" fontId="3" fillId="0" borderId="26" xfId="60" applyNumberFormat="1" applyFont="1" applyFill="1" applyBorder="1" applyAlignment="1">
      <alignment horizontal="center" vertical="center"/>
      <protection/>
    </xf>
    <xf numFmtId="49" fontId="8" fillId="33" borderId="20" xfId="60" applyNumberFormat="1" applyFont="1" applyFill="1" applyBorder="1" applyAlignment="1">
      <alignment vertical="center"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15" fillId="0" borderId="12" xfId="60" applyNumberFormat="1" applyFont="1" applyFill="1" applyBorder="1" applyAlignment="1">
      <alignment vertical="center" wrapText="1"/>
      <protection/>
    </xf>
    <xf numFmtId="37" fontId="1" fillId="0" borderId="17" xfId="42" applyNumberFormat="1" applyFont="1" applyBorder="1" applyAlignment="1" applyProtection="1">
      <alignment horizontal="right" vertical="top" wrapText="1"/>
      <protection/>
    </xf>
    <xf numFmtId="37" fontId="1" fillId="0" borderId="27" xfId="42" applyNumberFormat="1" applyFont="1" applyBorder="1" applyAlignment="1" applyProtection="1">
      <alignment horizontal="right" vertical="top" wrapText="1"/>
      <protection/>
    </xf>
    <xf numFmtId="37" fontId="1" fillId="0" borderId="18" xfId="42" applyNumberFormat="1" applyFont="1" applyBorder="1" applyAlignment="1" applyProtection="1">
      <alignment horizontal="right" vertical="top" wrapText="1"/>
      <protection/>
    </xf>
    <xf numFmtId="37" fontId="1" fillId="0" borderId="28" xfId="42" applyNumberFormat="1" applyFont="1" applyBorder="1" applyAlignment="1" applyProtection="1">
      <alignment horizontal="right" vertical="top" wrapText="1"/>
      <protection/>
    </xf>
    <xf numFmtId="0" fontId="7" fillId="0" borderId="29" xfId="60" applyFont="1" applyFill="1" applyBorder="1" applyAlignment="1">
      <alignment horizontal="center" vertical="center" wrapText="1"/>
      <protection/>
    </xf>
    <xf numFmtId="0" fontId="7" fillId="0" borderId="30" xfId="60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7" fillId="0" borderId="31" xfId="60" applyFont="1" applyFill="1" applyBorder="1" applyAlignment="1">
      <alignment vertical="center" wrapText="1"/>
      <protection/>
    </xf>
    <xf numFmtId="169" fontId="3" fillId="0" borderId="32" xfId="60" applyNumberFormat="1" applyFont="1" applyFill="1" applyBorder="1" applyAlignment="1">
      <alignment horizontal="center" vertical="center" wrapText="1"/>
      <protection/>
    </xf>
    <xf numFmtId="41" fontId="3" fillId="0" borderId="32" xfId="60" applyNumberFormat="1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/>
      <protection/>
    </xf>
    <xf numFmtId="49" fontId="3" fillId="0" borderId="31" xfId="60" applyNumberFormat="1" applyFont="1" applyFill="1" applyBorder="1" applyAlignment="1">
      <alignment horizontal="center" vertical="center"/>
      <protection/>
    </xf>
    <xf numFmtId="0" fontId="3" fillId="0" borderId="31" xfId="60" applyFont="1" applyFill="1" applyBorder="1">
      <alignment/>
      <protection/>
    </xf>
    <xf numFmtId="169" fontId="3" fillId="0" borderId="32" xfId="60" applyNumberFormat="1" applyFont="1" applyFill="1" applyBorder="1" applyAlignment="1">
      <alignment horizontal="center"/>
      <protection/>
    </xf>
    <xf numFmtId="0" fontId="3" fillId="0" borderId="29" xfId="60" applyFont="1" applyFill="1" applyBorder="1" applyAlignment="1">
      <alignment horizontal="center"/>
      <protection/>
    </xf>
    <xf numFmtId="169" fontId="3" fillId="0" borderId="30" xfId="60" applyNumberFormat="1" applyFont="1" applyFill="1" applyBorder="1" applyAlignment="1">
      <alignment horizontal="center" vertical="center" wrapText="1"/>
      <protection/>
    </xf>
    <xf numFmtId="41" fontId="3" fillId="0" borderId="30" xfId="60" applyNumberFormat="1" applyFont="1" applyFill="1" applyBorder="1" applyAlignment="1">
      <alignment horizontal="center" vertical="center" wrapText="1"/>
      <protection/>
    </xf>
    <xf numFmtId="41" fontId="3" fillId="0" borderId="32" xfId="60" applyNumberFormat="1" applyFont="1" applyFill="1" applyBorder="1" applyAlignment="1">
      <alignment horizontal="center"/>
      <protection/>
    </xf>
    <xf numFmtId="0" fontId="11" fillId="0" borderId="12" xfId="0" applyFont="1" applyBorder="1" applyAlignment="1" applyProtection="1">
      <alignment vertical="top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37" fontId="1" fillId="0" borderId="17" xfId="42" applyNumberFormat="1" applyFont="1" applyBorder="1" applyAlignment="1" applyProtection="1">
      <alignment vertical="top" wrapText="1"/>
      <protection/>
    </xf>
    <xf numFmtId="37" fontId="1" fillId="0" borderId="27" xfId="42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37" fontId="1" fillId="0" borderId="17" xfId="42" applyNumberFormat="1" applyFont="1" applyBorder="1" applyAlignment="1" applyProtection="1">
      <alignment vertical="top" wrapText="1"/>
      <protection locked="0"/>
    </xf>
    <xf numFmtId="37" fontId="1" fillId="0" borderId="27" xfId="42" applyNumberFormat="1" applyFont="1" applyBorder="1" applyAlignment="1" applyProtection="1">
      <alignment vertical="top" wrapText="1"/>
      <protection locked="0"/>
    </xf>
    <xf numFmtId="184" fontId="1" fillId="34" borderId="17" xfId="42" applyNumberFormat="1" applyFont="1" applyFill="1" applyBorder="1" applyAlignment="1" applyProtection="1">
      <alignment horizontal="center" vertical="top" wrapText="1"/>
      <protection/>
    </xf>
    <xf numFmtId="37" fontId="1" fillId="34" borderId="17" xfId="42" applyNumberFormat="1" applyFont="1" applyFill="1" applyBorder="1" applyAlignment="1" applyProtection="1">
      <alignment horizontal="center" vertical="top" wrapText="1"/>
      <protection/>
    </xf>
    <xf numFmtId="10" fontId="1" fillId="0" borderId="17" xfId="42" applyNumberFormat="1" applyFont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vertical="top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37" fontId="1" fillId="34" borderId="18" xfId="42" applyNumberFormat="1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37" fontId="1" fillId="0" borderId="26" xfId="42" applyNumberFormat="1" applyFont="1" applyBorder="1" applyAlignment="1" applyProtection="1">
      <alignment vertical="top" wrapText="1"/>
      <protection/>
    </xf>
    <xf numFmtId="37" fontId="1" fillId="0" borderId="33" xfId="42" applyNumberFormat="1" applyFont="1" applyBorder="1" applyAlignment="1" applyProtection="1">
      <alignment vertical="top" wrapText="1"/>
      <protection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Border="1" applyAlignment="1" applyProtection="1">
      <alignment wrapText="1"/>
      <protection/>
    </xf>
    <xf numFmtId="37" fontId="1" fillId="0" borderId="17" xfId="42" applyNumberFormat="1" applyFont="1" applyBorder="1" applyAlignment="1" applyProtection="1">
      <alignment horizontal="center" vertical="top" wrapText="1"/>
      <protection/>
    </xf>
    <xf numFmtId="37" fontId="1" fillId="0" borderId="27" xfId="42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49" fontId="3" fillId="0" borderId="3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49" fontId="3" fillId="0" borderId="18" xfId="0" applyNumberFormat="1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37" fontId="1" fillId="0" borderId="18" xfId="42" applyNumberFormat="1" applyFont="1" applyBorder="1" applyAlignment="1" applyProtection="1">
      <alignment vertical="top" wrapText="1"/>
      <protection/>
    </xf>
    <xf numFmtId="37" fontId="1" fillId="0" borderId="28" xfId="42" applyNumberFormat="1" applyFont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49" fontId="3" fillId="0" borderId="4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0" fontId="1" fillId="34" borderId="17" xfId="42" applyNumberFormat="1" applyFont="1" applyFill="1" applyBorder="1" applyAlignment="1" applyProtection="1">
      <alignment vertical="top" wrapText="1"/>
      <protection/>
    </xf>
    <xf numFmtId="10" fontId="1" fillId="34" borderId="17" xfId="42" applyNumberFormat="1" applyFont="1" applyFill="1" applyBorder="1" applyAlignment="1" applyProtection="1">
      <alignment horizontal="center" vertical="top" wrapText="1"/>
      <protection/>
    </xf>
    <xf numFmtId="37" fontId="1" fillId="0" borderId="17" xfId="42" applyNumberFormat="1" applyFont="1" applyBorder="1" applyAlignment="1" applyProtection="1">
      <alignment horizontal="center" vertical="top" wrapText="1"/>
      <protection locked="0"/>
    </xf>
    <xf numFmtId="37" fontId="1" fillId="0" borderId="27" xfId="42" applyNumberFormat="1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 wrapText="1"/>
      <protection/>
    </xf>
    <xf numFmtId="10" fontId="1" fillId="34" borderId="18" xfId="42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10" fontId="1" fillId="34" borderId="18" xfId="42" applyNumberFormat="1" applyFont="1" applyFill="1" applyBorder="1" applyAlignment="1" applyProtection="1">
      <alignment vertical="top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37" fontId="1" fillId="0" borderId="32" xfId="42" applyNumberFormat="1" applyFont="1" applyBorder="1" applyAlignment="1" applyProtection="1">
      <alignment vertical="top" wrapText="1"/>
      <protection/>
    </xf>
    <xf numFmtId="37" fontId="1" fillId="0" borderId="32" xfId="42" applyNumberFormat="1" applyFont="1" applyBorder="1" applyAlignment="1" applyProtection="1">
      <alignment horizontal="center" vertical="top" wrapText="1"/>
      <protection/>
    </xf>
    <xf numFmtId="37" fontId="1" fillId="0" borderId="42" xfId="42" applyNumberFormat="1" applyFont="1" applyBorder="1" applyAlignment="1" applyProtection="1">
      <alignment vertical="top" wrapText="1"/>
      <protection/>
    </xf>
    <xf numFmtId="49" fontId="3" fillId="0" borderId="29" xfId="0" applyNumberFormat="1" applyFont="1" applyBorder="1" applyAlignment="1" applyProtection="1" quotePrefix="1">
      <alignment wrapText="1"/>
      <protection/>
    </xf>
    <xf numFmtId="184" fontId="1" fillId="34" borderId="30" xfId="42" applyNumberFormat="1" applyFont="1" applyFill="1" applyBorder="1" applyAlignment="1" applyProtection="1">
      <alignment vertical="top" wrapText="1"/>
      <protection/>
    </xf>
    <xf numFmtId="37" fontId="1" fillId="0" borderId="30" xfId="42" applyNumberFormat="1" applyFont="1" applyBorder="1" applyAlignment="1" applyProtection="1">
      <alignment vertical="top" wrapText="1"/>
      <protection/>
    </xf>
    <xf numFmtId="37" fontId="1" fillId="0" borderId="43" xfId="42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9" fontId="3" fillId="35" borderId="12" xfId="0" applyNumberFormat="1" applyFont="1" applyFill="1" applyBorder="1" applyAlignment="1">
      <alignment vertical="center" wrapText="1"/>
    </xf>
    <xf numFmtId="49" fontId="3" fillId="35" borderId="17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vertical="center" wrapText="1"/>
    </xf>
    <xf numFmtId="49" fontId="3" fillId="35" borderId="18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vertical="center" wrapText="1"/>
    </xf>
    <xf numFmtId="49" fontId="3" fillId="35" borderId="39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vertical="center" wrapText="1"/>
    </xf>
    <xf numFmtId="49" fontId="3" fillId="35" borderId="26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35" borderId="12" xfId="0" applyNumberFormat="1" applyFont="1" applyFill="1" applyBorder="1" applyAlignment="1">
      <alignment vertical="center"/>
    </xf>
    <xf numFmtId="49" fontId="3" fillId="35" borderId="17" xfId="0" applyNumberFormat="1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49" fontId="3" fillId="35" borderId="39" xfId="0" applyNumberFormat="1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vertical="center"/>
    </xf>
    <xf numFmtId="49" fontId="3" fillId="35" borderId="26" xfId="0" applyNumberFormat="1" applyFont="1" applyFill="1" applyBorder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vertical="center" wrapText="1"/>
    </xf>
    <xf numFmtId="49" fontId="3" fillId="35" borderId="38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44" xfId="0" applyFont="1" applyFill="1" applyBorder="1" applyAlignment="1">
      <alignment/>
    </xf>
    <xf numFmtId="49" fontId="3" fillId="35" borderId="0" xfId="0" applyNumberFormat="1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49" fontId="7" fillId="35" borderId="12" xfId="0" applyNumberFormat="1" applyFont="1" applyFill="1" applyBorder="1" applyAlignment="1">
      <alignment vertical="center" wrapText="1"/>
    </xf>
    <xf numFmtId="49" fontId="7" fillId="35" borderId="14" xfId="0" applyNumberFormat="1" applyFont="1" applyFill="1" applyBorder="1" applyAlignment="1">
      <alignment vertical="center" wrapText="1"/>
    </xf>
    <xf numFmtId="49" fontId="3" fillId="35" borderId="34" xfId="0" applyNumberFormat="1" applyFont="1" applyFill="1" applyBorder="1" applyAlignment="1">
      <alignment horizontal="center" vertical="center"/>
    </xf>
    <xf numFmtId="49" fontId="3" fillId="35" borderId="35" xfId="0" applyNumberFormat="1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/>
    </xf>
    <xf numFmtId="41" fontId="3" fillId="35" borderId="32" xfId="0" applyNumberFormat="1" applyFont="1" applyFill="1" applyBorder="1" applyAlignment="1">
      <alignment/>
    </xf>
    <xf numFmtId="41" fontId="3" fillId="35" borderId="42" xfId="0" applyNumberFormat="1" applyFont="1" applyFill="1" applyBorder="1" applyAlignment="1">
      <alignment/>
    </xf>
    <xf numFmtId="41" fontId="3" fillId="35" borderId="32" xfId="0" applyNumberFormat="1" applyFont="1" applyFill="1" applyBorder="1" applyAlignment="1" applyProtection="1">
      <alignment/>
      <protection locked="0"/>
    </xf>
    <xf numFmtId="41" fontId="3" fillId="35" borderId="42" xfId="0" applyNumberFormat="1" applyFont="1" applyFill="1" applyBorder="1" applyAlignment="1" applyProtection="1">
      <alignment/>
      <protection locked="0"/>
    </xf>
    <xf numFmtId="41" fontId="3" fillId="35" borderId="45" xfId="0" applyNumberFormat="1" applyFont="1" applyFill="1" applyBorder="1" applyAlignment="1">
      <alignment/>
    </xf>
    <xf numFmtId="41" fontId="3" fillId="35" borderId="46" xfId="0" applyNumberFormat="1" applyFont="1" applyFill="1" applyBorder="1" applyAlignment="1">
      <alignment/>
    </xf>
    <xf numFmtId="0" fontId="3" fillId="35" borderId="37" xfId="0" applyFont="1" applyFill="1" applyBorder="1" applyAlignment="1">
      <alignment horizontal="center" vertical="center"/>
    </xf>
    <xf numFmtId="49" fontId="3" fillId="35" borderId="38" xfId="0" applyNumberFormat="1" applyFont="1" applyFill="1" applyBorder="1" applyAlignment="1">
      <alignment horizontal="center" vertical="center"/>
    </xf>
    <xf numFmtId="41" fontId="3" fillId="35" borderId="30" xfId="0" applyNumberFormat="1" applyFont="1" applyFill="1" applyBorder="1" applyAlignment="1" applyProtection="1">
      <alignment/>
      <protection locked="0"/>
    </xf>
    <xf numFmtId="41" fontId="3" fillId="35" borderId="43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" fillId="35" borderId="48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4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left" vertical="center" wrapText="1"/>
    </xf>
    <xf numFmtId="49" fontId="31" fillId="0" borderId="12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7" fillId="0" borderId="40" xfId="0" applyNumberFormat="1" applyFon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 applyProtection="1">
      <alignment/>
      <protection locked="0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169" fontId="3" fillId="0" borderId="18" xfId="0" applyNumberFormat="1" applyFont="1" applyBorder="1" applyAlignment="1">
      <alignment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vertical="center" wrapText="1"/>
    </xf>
    <xf numFmtId="49" fontId="7" fillId="0" borderId="55" xfId="0" applyNumberFormat="1" applyFont="1" applyFill="1" applyBorder="1" applyAlignment="1">
      <alignment vertical="center" wrapText="1"/>
    </xf>
    <xf numFmtId="49" fontId="7" fillId="0" borderId="56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/>
    </xf>
    <xf numFmtId="49" fontId="7" fillId="0" borderId="58" xfId="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49" fontId="3" fillId="0" borderId="48" xfId="0" applyNumberFormat="1" applyFont="1" applyBorder="1" applyAlignment="1">
      <alignment/>
    </xf>
    <xf numFmtId="49" fontId="7" fillId="0" borderId="4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2" xfId="0" applyNumberFormat="1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center" vertical="center"/>
      <protection/>
    </xf>
    <xf numFmtId="3" fontId="7" fillId="0" borderId="28" xfId="0" applyNumberFormat="1" applyFont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 wrapText="1"/>
      <protection/>
    </xf>
    <xf numFmtId="3" fontId="3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vertical="center" wrapText="1"/>
      <protection locked="0"/>
    </xf>
    <xf numFmtId="3" fontId="3" fillId="0" borderId="33" xfId="0" applyNumberFormat="1" applyFont="1" applyBorder="1" applyAlignment="1" applyProtection="1">
      <alignment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vertical="center" wrapText="1"/>
      <protection locked="0"/>
    </xf>
    <xf numFmtId="3" fontId="3" fillId="0" borderId="27" xfId="0" applyNumberFormat="1" applyFont="1" applyBorder="1" applyAlignment="1" applyProtection="1">
      <alignment vertical="center" wrapText="1"/>
      <protection locked="0"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2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33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7" xfId="0" applyNumberFormat="1" applyFont="1" applyFill="1" applyBorder="1" applyAlignment="1" applyProtection="1">
      <alignment vertical="center" wrapText="1"/>
      <protection locked="0"/>
    </xf>
    <xf numFmtId="3" fontId="1" fillId="0" borderId="26" xfId="42" applyNumberFormat="1" applyFont="1" applyBorder="1" applyAlignment="1" applyProtection="1">
      <alignment horizontal="right" vertical="center" wrapText="1"/>
      <protection locked="0"/>
    </xf>
    <xf numFmtId="3" fontId="1" fillId="0" borderId="33" xfId="42" applyNumberFormat="1" applyFont="1" applyBorder="1" applyAlignment="1" applyProtection="1">
      <alignment horizontal="right" vertical="center" wrapText="1"/>
      <protection locked="0"/>
    </xf>
    <xf numFmtId="3" fontId="1" fillId="0" borderId="17" xfId="42" applyNumberFormat="1" applyFont="1" applyBorder="1" applyAlignment="1" applyProtection="1">
      <alignment horizontal="right" vertical="center" wrapText="1"/>
      <protection locked="0"/>
    </xf>
    <xf numFmtId="3" fontId="1" fillId="0" borderId="27" xfId="42" applyNumberFormat="1" applyFont="1" applyBorder="1" applyAlignment="1" applyProtection="1">
      <alignment horizontal="right" vertical="center" wrapText="1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33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49" fontId="30" fillId="0" borderId="13" xfId="0" applyNumberFormat="1" applyFont="1" applyBorder="1" applyAlignment="1">
      <alignment vertical="center" wrapText="1"/>
    </xf>
    <xf numFmtId="49" fontId="3" fillId="0" borderId="61" xfId="0" applyNumberFormat="1" applyFont="1" applyFill="1" applyBorder="1" applyAlignment="1">
      <alignment vertical="center" wrapText="1"/>
    </xf>
    <xf numFmtId="0" fontId="0" fillId="0" borderId="48" xfId="0" applyBorder="1" applyAlignment="1">
      <alignment/>
    </xf>
    <xf numFmtId="3" fontId="7" fillId="0" borderId="18" xfId="0" applyNumberFormat="1" applyFont="1" applyBorder="1" applyAlignment="1" applyProtection="1">
      <alignment horizontal="center"/>
      <protection/>
    </xf>
    <xf numFmtId="3" fontId="7" fillId="0" borderId="28" xfId="0" applyNumberFormat="1" applyFont="1" applyBorder="1" applyAlignment="1" applyProtection="1">
      <alignment horizontal="center"/>
      <protection/>
    </xf>
    <xf numFmtId="3" fontId="10" fillId="0" borderId="62" xfId="42" applyNumberFormat="1" applyFont="1" applyBorder="1" applyAlignment="1" applyProtection="1">
      <alignment horizontal="right" vertical="center" wrapText="1"/>
      <protection/>
    </xf>
    <xf numFmtId="3" fontId="10" fillId="0" borderId="18" xfId="42" applyNumberFormat="1" applyFont="1" applyBorder="1" applyAlignment="1" applyProtection="1">
      <alignment horizontal="right" vertical="center" wrapText="1"/>
      <protection/>
    </xf>
    <xf numFmtId="3" fontId="3" fillId="35" borderId="17" xfId="0" applyNumberFormat="1" applyFont="1" applyFill="1" applyBorder="1" applyAlignment="1" applyProtection="1">
      <alignment horizontal="center"/>
      <protection locked="0"/>
    </xf>
    <xf numFmtId="3" fontId="3" fillId="35" borderId="27" xfId="0" applyNumberFormat="1" applyFont="1" applyFill="1" applyBorder="1" applyAlignment="1" applyProtection="1">
      <alignment horizontal="center"/>
      <protection locked="0"/>
    </xf>
    <xf numFmtId="3" fontId="3" fillId="35" borderId="17" xfId="0" applyNumberFormat="1" applyFont="1" applyFill="1" applyBorder="1" applyAlignment="1" applyProtection="1">
      <alignment/>
      <protection locked="0"/>
    </xf>
    <xf numFmtId="3" fontId="3" fillId="35" borderId="27" xfId="0" applyNumberFormat="1" applyFont="1" applyFill="1" applyBorder="1" applyAlignment="1" applyProtection="1">
      <alignment/>
      <protection locked="0"/>
    </xf>
    <xf numFmtId="3" fontId="3" fillId="35" borderId="18" xfId="0" applyNumberFormat="1" applyFont="1" applyFill="1" applyBorder="1" applyAlignment="1" applyProtection="1">
      <alignment/>
      <protection locked="0"/>
    </xf>
    <xf numFmtId="3" fontId="3" fillId="35" borderId="28" xfId="0" applyNumberFormat="1" applyFont="1" applyFill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49" fontId="3" fillId="35" borderId="13" xfId="0" applyNumberFormat="1" applyFont="1" applyFill="1" applyBorder="1" applyAlignment="1">
      <alignment vertical="center"/>
    </xf>
    <xf numFmtId="49" fontId="3" fillId="35" borderId="18" xfId="0" applyNumberFormat="1" applyFont="1" applyFill="1" applyBorder="1" applyAlignment="1">
      <alignment vertical="center"/>
    </xf>
    <xf numFmtId="3" fontId="3" fillId="35" borderId="26" xfId="0" applyNumberFormat="1" applyFont="1" applyFill="1" applyBorder="1" applyAlignment="1" applyProtection="1">
      <alignment/>
      <protection locked="0"/>
    </xf>
    <xf numFmtId="3" fontId="7" fillId="35" borderId="33" xfId="0" applyNumberFormat="1" applyFont="1" applyFill="1" applyBorder="1" applyAlignment="1" applyProtection="1">
      <alignment vertical="center" wrapText="1"/>
      <protection locked="0"/>
    </xf>
    <xf numFmtId="3" fontId="7" fillId="35" borderId="27" xfId="0" applyNumberFormat="1" applyFont="1" applyFill="1" applyBorder="1" applyAlignment="1" applyProtection="1">
      <alignment vertical="center" wrapText="1"/>
      <protection locked="0"/>
    </xf>
    <xf numFmtId="3" fontId="3" fillId="35" borderId="26" xfId="0" applyNumberFormat="1" applyFont="1" applyFill="1" applyBorder="1" applyAlignment="1" applyProtection="1">
      <alignment vertical="center" wrapText="1"/>
      <protection locked="0"/>
    </xf>
    <xf numFmtId="3" fontId="3" fillId="35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8" xfId="0" applyNumberFormat="1" applyFont="1" applyFill="1" applyBorder="1" applyAlignment="1" applyProtection="1">
      <alignment vertical="center" wrapText="1"/>
      <protection locked="0"/>
    </xf>
    <xf numFmtId="3" fontId="3" fillId="35" borderId="28" xfId="0" applyNumberFormat="1" applyFont="1" applyFill="1" applyBorder="1" applyAlignment="1" applyProtection="1">
      <alignment horizontal="center"/>
      <protection locked="0"/>
    </xf>
    <xf numFmtId="3" fontId="3" fillId="35" borderId="18" xfId="0" applyNumberFormat="1" applyFont="1" applyFill="1" applyBorder="1" applyAlignment="1" applyProtection="1">
      <alignment/>
      <protection/>
    </xf>
    <xf numFmtId="3" fontId="3" fillId="35" borderId="28" xfId="0" applyNumberFormat="1" applyFont="1" applyFill="1" applyBorder="1" applyAlignment="1" applyProtection="1">
      <alignment/>
      <protection/>
    </xf>
    <xf numFmtId="3" fontId="1" fillId="34" borderId="26" xfId="0" applyNumberFormat="1" applyFont="1" applyFill="1" applyBorder="1" applyAlignment="1">
      <alignment horizontal="left" wrapText="1" indent="2"/>
    </xf>
    <xf numFmtId="3" fontId="1" fillId="0" borderId="26" xfId="42" applyNumberFormat="1" applyFont="1" applyBorder="1" applyAlignment="1" applyProtection="1">
      <alignment horizontal="right" wrapText="1"/>
      <protection/>
    </xf>
    <xf numFmtId="3" fontId="1" fillId="0" borderId="33" xfId="42" applyNumberFormat="1" applyFont="1" applyBorder="1" applyAlignment="1" applyProtection="1">
      <alignment horizontal="right" wrapText="1"/>
      <protection/>
    </xf>
    <xf numFmtId="3" fontId="1" fillId="0" borderId="17" xfId="42" applyNumberFormat="1" applyFont="1" applyBorder="1" applyAlignment="1" applyProtection="1">
      <alignment horizontal="right" wrapText="1"/>
      <protection locked="0"/>
    </xf>
    <xf numFmtId="3" fontId="1" fillId="0" borderId="27" xfId="42" applyNumberFormat="1" applyFont="1" applyBorder="1" applyAlignment="1" applyProtection="1">
      <alignment horizontal="right" wrapText="1"/>
      <protection locked="0"/>
    </xf>
    <xf numFmtId="3" fontId="1" fillId="34" borderId="17" xfId="0" applyNumberFormat="1" applyFont="1" applyFill="1" applyBorder="1" applyAlignment="1">
      <alignment horizontal="center" wrapText="1"/>
    </xf>
    <xf numFmtId="3" fontId="1" fillId="34" borderId="18" xfId="0" applyNumberFormat="1" applyFont="1" applyFill="1" applyBorder="1" applyAlignment="1">
      <alignment horizontal="center" wrapText="1"/>
    </xf>
    <xf numFmtId="3" fontId="1" fillId="0" borderId="18" xfId="42" applyNumberFormat="1" applyFont="1" applyBorder="1" applyAlignment="1" applyProtection="1">
      <alignment horizontal="right" wrapText="1"/>
      <protection locked="0"/>
    </xf>
    <xf numFmtId="3" fontId="1" fillId="0" borderId="28" xfId="42" applyNumberFormat="1" applyFont="1" applyBorder="1" applyAlignment="1" applyProtection="1">
      <alignment horizontal="right" wrapText="1"/>
      <protection locked="0"/>
    </xf>
    <xf numFmtId="3" fontId="1" fillId="34" borderId="26" xfId="0" applyNumberFormat="1" applyFont="1" applyFill="1" applyBorder="1" applyAlignment="1">
      <alignment horizontal="center" vertical="top" wrapText="1"/>
    </xf>
    <xf numFmtId="3" fontId="1" fillId="0" borderId="26" xfId="42" applyNumberFormat="1" applyFont="1" applyBorder="1" applyAlignment="1" applyProtection="1">
      <alignment horizontal="right" vertical="center" wrapText="1"/>
      <protection/>
    </xf>
    <xf numFmtId="3" fontId="1" fillId="0" borderId="33" xfId="42" applyNumberFormat="1" applyFont="1" applyBorder="1" applyAlignment="1" applyProtection="1">
      <alignment horizontal="right" vertical="center" wrapText="1"/>
      <protection/>
    </xf>
    <xf numFmtId="3" fontId="1" fillId="0" borderId="17" xfId="42" applyNumberFormat="1" applyFont="1" applyBorder="1" applyAlignment="1" applyProtection="1">
      <alignment horizontal="right" vertical="top" wrapText="1"/>
      <protection locked="0"/>
    </xf>
    <xf numFmtId="3" fontId="1" fillId="0" borderId="27" xfId="42" applyNumberFormat="1" applyFont="1" applyBorder="1" applyAlignment="1" applyProtection="1">
      <alignment horizontal="right" vertical="top" wrapText="1"/>
      <protection locked="0"/>
    </xf>
    <xf numFmtId="3" fontId="1" fillId="34" borderId="18" xfId="0" applyNumberFormat="1" applyFont="1" applyFill="1" applyBorder="1" applyAlignment="1">
      <alignment horizontal="center" vertical="top" wrapText="1"/>
    </xf>
    <xf numFmtId="3" fontId="1" fillId="0" borderId="18" xfId="42" applyNumberFormat="1" applyFont="1" applyBorder="1" applyAlignment="1" applyProtection="1">
      <alignment horizontal="right" vertical="top" wrapText="1"/>
      <protection locked="0"/>
    </xf>
    <xf numFmtId="3" fontId="1" fillId="0" borderId="28" xfId="42" applyNumberFormat="1" applyFont="1" applyBorder="1" applyAlignment="1" applyProtection="1">
      <alignment horizontal="right" vertical="top" wrapText="1"/>
      <protection locked="0"/>
    </xf>
    <xf numFmtId="3" fontId="1" fillId="0" borderId="26" xfId="42" applyNumberFormat="1" applyFont="1" applyBorder="1" applyAlignment="1" applyProtection="1">
      <alignment vertical="top" wrapText="1"/>
      <protection locked="0"/>
    </xf>
    <xf numFmtId="3" fontId="1" fillId="0" borderId="33" xfId="42" applyNumberFormat="1" applyFont="1" applyBorder="1" applyAlignment="1" applyProtection="1">
      <alignment vertical="top" wrapText="1"/>
      <protection locked="0"/>
    </xf>
    <xf numFmtId="3" fontId="1" fillId="0" borderId="17" xfId="42" applyNumberFormat="1" applyFont="1" applyBorder="1" applyAlignment="1" applyProtection="1">
      <alignment vertical="top" wrapText="1"/>
      <protection locked="0"/>
    </xf>
    <xf numFmtId="3" fontId="1" fillId="0" borderId="27" xfId="42" applyNumberFormat="1" applyFont="1" applyBorder="1" applyAlignment="1" applyProtection="1">
      <alignment vertical="top" wrapText="1"/>
      <protection locked="0"/>
    </xf>
    <xf numFmtId="3" fontId="1" fillId="0" borderId="18" xfId="42" applyNumberFormat="1" applyFont="1" applyBorder="1" applyAlignment="1" applyProtection="1">
      <alignment vertical="top" wrapText="1"/>
      <protection/>
    </xf>
    <xf numFmtId="3" fontId="1" fillId="0" borderId="28" xfId="42" applyNumberFormat="1" applyFont="1" applyBorder="1" applyAlignment="1" applyProtection="1">
      <alignment vertical="top" wrapText="1"/>
      <protection/>
    </xf>
    <xf numFmtId="3" fontId="1" fillId="34" borderId="26" xfId="42" applyNumberFormat="1" applyFont="1" applyFill="1" applyBorder="1" applyAlignment="1" applyProtection="1">
      <alignment vertical="top" wrapText="1"/>
      <protection/>
    </xf>
    <xf numFmtId="3" fontId="1" fillId="0" borderId="26" xfId="42" applyNumberFormat="1" applyFont="1" applyBorder="1" applyAlignment="1" applyProtection="1">
      <alignment vertical="top" wrapText="1"/>
      <protection/>
    </xf>
    <xf numFmtId="3" fontId="1" fillId="34" borderId="17" xfId="42" applyNumberFormat="1" applyFont="1" applyFill="1" applyBorder="1" applyAlignment="1" applyProtection="1">
      <alignment vertical="top" wrapText="1"/>
      <protection/>
    </xf>
    <xf numFmtId="3" fontId="1" fillId="34" borderId="17" xfId="42" applyNumberFormat="1" applyFont="1" applyFill="1" applyBorder="1" applyAlignment="1" applyProtection="1">
      <alignment horizontal="center" vertical="top" wrapText="1"/>
      <protection/>
    </xf>
    <xf numFmtId="3" fontId="1" fillId="0" borderId="17" xfId="42" applyNumberFormat="1" applyFont="1" applyBorder="1" applyAlignment="1" applyProtection="1">
      <alignment vertical="top" wrapText="1"/>
      <protection/>
    </xf>
    <xf numFmtId="3" fontId="1" fillId="34" borderId="18" xfId="42" applyNumberFormat="1" applyFont="1" applyFill="1" applyBorder="1" applyAlignment="1" applyProtection="1">
      <alignment horizontal="center" vertical="top" wrapText="1"/>
      <protection/>
    </xf>
    <xf numFmtId="3" fontId="1" fillId="0" borderId="18" xfId="42" applyNumberFormat="1" applyFont="1" applyBorder="1" applyAlignment="1" applyProtection="1">
      <alignment vertical="top" wrapText="1"/>
      <protection locked="0"/>
    </xf>
    <xf numFmtId="3" fontId="1" fillId="34" borderId="18" xfId="42" applyNumberFormat="1" applyFont="1" applyFill="1" applyBorder="1" applyAlignment="1" applyProtection="1">
      <alignment vertical="top" wrapText="1"/>
      <protection/>
    </xf>
    <xf numFmtId="3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169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0" applyNumberFormat="1" applyFont="1" applyFill="1" applyBorder="1" applyAlignment="1" applyProtection="1">
      <alignment horizontal="center"/>
      <protection locked="0"/>
    </xf>
    <xf numFmtId="3" fontId="3" fillId="0" borderId="26" xfId="60" applyNumberFormat="1" applyFont="1" applyFill="1" applyBorder="1" applyAlignment="1" applyProtection="1">
      <alignment horizontal="center"/>
      <protection locked="0"/>
    </xf>
    <xf numFmtId="3" fontId="3" fillId="0" borderId="33" xfId="60" applyNumberFormat="1" applyFont="1" applyFill="1" applyBorder="1" applyAlignment="1" applyProtection="1">
      <alignment horizontal="center"/>
      <protection locked="0"/>
    </xf>
    <xf numFmtId="3" fontId="3" fillId="0" borderId="27" xfId="6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justify"/>
      <protection locked="0"/>
    </xf>
    <xf numFmtId="0" fontId="6" fillId="0" borderId="0" xfId="0" applyFont="1" applyFill="1" applyAlignment="1" applyProtection="1">
      <alignment/>
      <protection locked="0"/>
    </xf>
    <xf numFmtId="3" fontId="1" fillId="0" borderId="33" xfId="42" applyNumberFormat="1" applyFont="1" applyFill="1" applyBorder="1" applyAlignment="1" applyProtection="1">
      <alignment vertical="top" wrapText="1"/>
      <protection/>
    </xf>
    <xf numFmtId="3" fontId="1" fillId="0" borderId="28" xfId="42" applyNumberFormat="1" applyFont="1" applyFill="1" applyBorder="1" applyAlignment="1" applyProtection="1">
      <alignment vertical="top" wrapText="1"/>
      <protection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 wrapText="1"/>
      <protection locked="0"/>
    </xf>
    <xf numFmtId="3" fontId="31" fillId="0" borderId="17" xfId="0" applyNumberFormat="1" applyFont="1" applyFill="1" applyBorder="1" applyAlignment="1" applyProtection="1">
      <alignment vertical="center" wrapText="1"/>
      <protection locked="0"/>
    </xf>
    <xf numFmtId="3" fontId="31" fillId="0" borderId="27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3" fontId="3" fillId="0" borderId="17" xfId="0" applyNumberFormat="1" applyFont="1" applyFill="1" applyBorder="1" applyAlignment="1" applyProtection="1">
      <alignment/>
      <protection locked="0"/>
    </xf>
    <xf numFmtId="3" fontId="3" fillId="0" borderId="27" xfId="0" applyNumberFormat="1" applyFont="1" applyFill="1" applyBorder="1" applyAlignment="1" applyProtection="1">
      <alignment/>
      <protection locked="0"/>
    </xf>
    <xf numFmtId="3" fontId="31" fillId="0" borderId="27" xfId="0" applyNumberFormat="1" applyFont="1" applyFill="1" applyBorder="1" applyAlignment="1" applyProtection="1">
      <alignment/>
      <protection locked="0"/>
    </xf>
    <xf numFmtId="3" fontId="31" fillId="0" borderId="17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27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27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 horizontal="right"/>
      <protection/>
    </xf>
    <xf numFmtId="3" fontId="3" fillId="0" borderId="27" xfId="0" applyNumberFormat="1" applyFont="1" applyFill="1" applyBorder="1" applyAlignment="1" applyProtection="1">
      <alignment horizontal="right"/>
      <protection/>
    </xf>
    <xf numFmtId="3" fontId="3" fillId="0" borderId="17" xfId="0" applyNumberFormat="1" applyFont="1" applyFill="1" applyBorder="1" applyAlignment="1" applyProtection="1">
      <alignment horizontal="right"/>
      <protection locked="0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28" xfId="0" applyNumberFormat="1" applyFont="1" applyFill="1" applyBorder="1" applyAlignment="1" applyProtection="1">
      <alignment/>
      <protection/>
    </xf>
    <xf numFmtId="0" fontId="8" fillId="0" borderId="0" xfId="59" applyFont="1" applyAlignment="1">
      <alignment horizontal="center"/>
      <protection/>
    </xf>
    <xf numFmtId="0" fontId="32" fillId="0" borderId="0" xfId="59" applyFont="1" applyAlignment="1">
      <alignment horizontal="right" vertical="top" wrapText="1"/>
      <protection/>
    </xf>
    <xf numFmtId="0" fontId="8" fillId="0" borderId="0" xfId="59" applyFont="1" applyBorder="1" applyAlignment="1">
      <alignment/>
      <protection/>
    </xf>
    <xf numFmtId="0" fontId="8" fillId="0" borderId="0" xfId="59" applyFont="1" applyAlignment="1">
      <alignment horizontal="right"/>
      <protection/>
    </xf>
    <xf numFmtId="0" fontId="8" fillId="0" borderId="0" xfId="59" applyFont="1" applyAlignment="1">
      <alignment horizontal="left"/>
      <protection/>
    </xf>
    <xf numFmtId="0" fontId="2" fillId="0" borderId="0" xfId="59" applyFont="1" applyAlignment="1">
      <alignment horizontal="right" vertical="top"/>
      <protection/>
    </xf>
    <xf numFmtId="0" fontId="32" fillId="0" borderId="0" xfId="59" applyFont="1" applyAlignment="1">
      <alignment vertical="top" wrapText="1"/>
      <protection/>
    </xf>
    <xf numFmtId="0" fontId="32" fillId="0" borderId="0" xfId="59" applyFont="1" applyAlignment="1">
      <alignment horizontal="right" vertical="top"/>
      <protection/>
    </xf>
    <xf numFmtId="0" fontId="32" fillId="0" borderId="0" xfId="59" applyFont="1" applyBorder="1" applyAlignment="1">
      <alignment vertical="top"/>
      <protection/>
    </xf>
    <xf numFmtId="0" fontId="0" fillId="0" borderId="0" xfId="0" applyAlignment="1" quotePrefix="1">
      <alignment/>
    </xf>
    <xf numFmtId="0" fontId="12" fillId="0" borderId="0" xfId="0" applyFont="1" applyAlignment="1" applyProtection="1">
      <alignment horizontal="justify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right"/>
    </xf>
    <xf numFmtId="49" fontId="3" fillId="33" borderId="63" xfId="0" applyNumberFormat="1" applyFont="1" applyFill="1" applyBorder="1" applyAlignment="1">
      <alignment horizontal="left" vertical="top"/>
    </xf>
    <xf numFmtId="0" fontId="34" fillId="33" borderId="64" xfId="0" applyFont="1" applyFill="1" applyBorder="1" applyAlignment="1">
      <alignment horizontal="center" vertical="center"/>
    </xf>
    <xf numFmtId="0" fontId="34" fillId="33" borderId="64" xfId="0" applyFont="1" applyFill="1" applyBorder="1" applyAlignment="1">
      <alignment horizontal="center" vertical="center" wrapText="1"/>
    </xf>
    <xf numFmtId="0" fontId="34" fillId="33" borderId="65" xfId="0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left" vertical="top"/>
    </xf>
    <xf numFmtId="0" fontId="34" fillId="0" borderId="0" xfId="0" applyFont="1" applyAlignment="1">
      <alignment horizontal="left" vertical="center" wrapText="1"/>
    </xf>
    <xf numFmtId="0" fontId="6" fillId="0" borderId="67" xfId="0" applyFont="1" applyBorder="1" applyAlignment="1">
      <alignment horizontal="center" wrapText="1"/>
    </xf>
    <xf numFmtId="0" fontId="3" fillId="0" borderId="67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49" fontId="3" fillId="0" borderId="66" xfId="0" applyNumberFormat="1" applyFont="1" applyFill="1" applyBorder="1" applyAlignment="1">
      <alignment horizontal="left" vertical="top"/>
    </xf>
    <xf numFmtId="0" fontId="6" fillId="0" borderId="69" xfId="0" applyFont="1" applyBorder="1" applyAlignment="1">
      <alignment horizontal="left" vertical="top" wrapText="1" indent="1"/>
    </xf>
    <xf numFmtId="49" fontId="3" fillId="0" borderId="70" xfId="0" applyNumberFormat="1" applyFont="1" applyFill="1" applyBorder="1" applyAlignment="1">
      <alignment horizontal="left" vertical="top"/>
    </xf>
    <xf numFmtId="0" fontId="6" fillId="0" borderId="69" xfId="0" applyFont="1" applyBorder="1" applyAlignment="1">
      <alignment horizontal="center" wrapText="1"/>
    </xf>
    <xf numFmtId="0" fontId="3" fillId="0" borderId="69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49" fontId="7" fillId="0" borderId="70" xfId="0" applyNumberFormat="1" applyFont="1" applyFill="1" applyBorder="1" applyAlignment="1">
      <alignment horizontal="left" vertical="top"/>
    </xf>
    <xf numFmtId="0" fontId="34" fillId="0" borderId="69" xfId="0" applyFont="1" applyBorder="1" applyAlignment="1">
      <alignment horizontal="left" vertical="top" wrapText="1" indent="1"/>
    </xf>
    <xf numFmtId="49" fontId="7" fillId="0" borderId="72" xfId="0" applyNumberFormat="1" applyFont="1" applyFill="1" applyBorder="1" applyAlignment="1">
      <alignment horizontal="left" vertical="top"/>
    </xf>
    <xf numFmtId="0" fontId="6" fillId="0" borderId="73" xfId="0" applyFont="1" applyBorder="1" applyAlignment="1">
      <alignment horizontal="center" wrapText="1"/>
    </xf>
    <xf numFmtId="0" fontId="3" fillId="0" borderId="73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15" fillId="33" borderId="64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1" fontId="3" fillId="0" borderId="27" xfId="60" applyNumberFormat="1" applyFont="1" applyFill="1" applyBorder="1" applyAlignment="1" applyProtection="1">
      <alignment horizontal="center"/>
      <protection locked="0"/>
    </xf>
    <xf numFmtId="0" fontId="7" fillId="0" borderId="43" xfId="60" applyFont="1" applyFill="1" applyBorder="1" applyAlignment="1" applyProtection="1">
      <alignment horizontal="center" vertical="center" wrapText="1"/>
      <protection locked="0"/>
    </xf>
    <xf numFmtId="41" fontId="3" fillId="0" borderId="42" xfId="60" applyNumberFormat="1" applyFont="1" applyFill="1" applyBorder="1" applyAlignment="1" applyProtection="1">
      <alignment horizontal="center"/>
      <protection locked="0"/>
    </xf>
    <xf numFmtId="41" fontId="3" fillId="0" borderId="42" xfId="60" applyNumberFormat="1" applyFont="1" applyFill="1" applyBorder="1" applyAlignment="1" applyProtection="1">
      <alignment horizontal="center" vertical="center" wrapText="1"/>
      <protection locked="0"/>
    </xf>
    <xf numFmtId="14" fontId="19" fillId="0" borderId="75" xfId="58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19" fillId="0" borderId="0" xfId="58" applyFont="1" applyAlignment="1" applyProtection="1">
      <alignment horizontal="right" wrapText="1"/>
      <protection/>
    </xf>
    <xf numFmtId="0" fontId="0" fillId="0" borderId="0" xfId="57" applyAlignment="1" applyProtection="1">
      <alignment wrapText="1"/>
      <protection/>
    </xf>
    <xf numFmtId="0" fontId="26" fillId="0" borderId="0" xfId="58" applyFont="1" applyBorder="1" applyAlignment="1" applyProtection="1">
      <alignment vertical="top" wrapText="1"/>
      <protection/>
    </xf>
    <xf numFmtId="0" fontId="19" fillId="0" borderId="48" xfId="58" applyFont="1" applyBorder="1" applyAlignment="1" applyProtection="1">
      <alignment vertical="center" wrapText="1"/>
      <protection locked="0"/>
    </xf>
    <xf numFmtId="0" fontId="0" fillId="0" borderId="76" xfId="0" applyFont="1" applyBorder="1" applyAlignment="1" applyProtection="1">
      <alignment vertical="center" wrapText="1"/>
      <protection locked="0"/>
    </xf>
    <xf numFmtId="37" fontId="2" fillId="0" borderId="59" xfId="0" applyNumberFormat="1" applyFont="1" applyBorder="1" applyAlignment="1" applyProtection="1">
      <alignment horizontal="center" wrapText="1"/>
      <protection locked="0"/>
    </xf>
    <xf numFmtId="37" fontId="2" fillId="0" borderId="60" xfId="0" applyNumberFormat="1" applyFont="1" applyBorder="1" applyAlignment="1" applyProtection="1">
      <alignment horizontal="center" wrapText="1"/>
      <protection locked="0"/>
    </xf>
    <xf numFmtId="37" fontId="2" fillId="0" borderId="33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37" fontId="2" fillId="0" borderId="39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justify" vertical="center" wrapText="1"/>
      <protection/>
    </xf>
    <xf numFmtId="0" fontId="14" fillId="0" borderId="0" xfId="0" applyFont="1" applyAlignment="1" applyProtection="1">
      <alignment horizontal="center"/>
      <protection/>
    </xf>
    <xf numFmtId="37" fontId="2" fillId="0" borderId="77" xfId="0" applyNumberFormat="1" applyFont="1" applyBorder="1" applyAlignment="1" applyProtection="1">
      <alignment horizontal="center" wrapText="1"/>
      <protection locked="0"/>
    </xf>
    <xf numFmtId="0" fontId="6" fillId="0" borderId="0" xfId="60" applyFont="1" applyFill="1" applyAlignment="1">
      <alignment horizontal="center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49" xfId="60" applyFont="1" applyFill="1" applyBorder="1" applyAlignment="1">
      <alignment horizontal="center" vertical="center" wrapText="1"/>
      <protection/>
    </xf>
    <xf numFmtId="0" fontId="3" fillId="0" borderId="59" xfId="60" applyFont="1" applyFill="1" applyBorder="1" applyAlignment="1">
      <alignment horizontal="center" vertical="center" wrapText="1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59" xfId="0" applyFont="1" applyFill="1" applyBorder="1" applyAlignment="1" applyProtection="1">
      <alignment horizontal="center" vertical="top" wrapText="1"/>
      <protection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35" borderId="0" xfId="0" applyFont="1" applyFill="1" applyAlignment="1">
      <alignment horizontal="center"/>
    </xf>
    <xf numFmtId="49" fontId="3" fillId="35" borderId="0" xfId="0" applyNumberFormat="1" applyFont="1" applyFill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30" xfId="59" applyFont="1" applyBorder="1" applyAlignment="1" applyProtection="1">
      <alignment horizontal="center"/>
      <protection locked="0"/>
    </xf>
    <xf numFmtId="0" fontId="2" fillId="0" borderId="0" xfId="59" applyFont="1" applyBorder="1" applyAlignment="1">
      <alignment horizontal="center" vertical="top"/>
      <protection/>
    </xf>
    <xf numFmtId="0" fontId="32" fillId="0" borderId="30" xfId="59" applyFont="1" applyBorder="1" applyAlignment="1" applyProtection="1">
      <alignment horizontal="center"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. Form 1.new" xfId="57"/>
    <cellStyle name="Normal_Form5" xfId="58"/>
    <cellStyle name="Normal_NEW Statement_brokers_FINAL 1" xfId="59"/>
    <cellStyle name="Normal_rez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31</xdr:row>
      <xdr:rowOff>323850</xdr:rowOff>
    </xdr:from>
    <xdr:to>
      <xdr:col>5</xdr:col>
      <xdr:colOff>9525</xdr:colOff>
      <xdr:row>31</xdr:row>
      <xdr:rowOff>323850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210800" y="7019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161925</xdr:colOff>
      <xdr:row>77</xdr:row>
      <xdr:rowOff>19050</xdr:rowOff>
    </xdr:from>
    <xdr:to>
      <xdr:col>4</xdr:col>
      <xdr:colOff>542925</xdr:colOff>
      <xdr:row>78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134600" y="14887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161925</xdr:colOff>
      <xdr:row>125</xdr:row>
      <xdr:rowOff>9525</xdr:rowOff>
    </xdr:from>
    <xdr:to>
      <xdr:col>4</xdr:col>
      <xdr:colOff>542925</xdr:colOff>
      <xdr:row>126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134600" y="226504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35</xdr:row>
      <xdr:rowOff>104775</xdr:rowOff>
    </xdr:from>
    <xdr:to>
      <xdr:col>8</xdr:col>
      <xdr:colOff>38100</xdr:colOff>
      <xdr:row>37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75342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133350</xdr:rowOff>
    </xdr:from>
    <xdr:to>
      <xdr:col>5</xdr:col>
      <xdr:colOff>9525</xdr:colOff>
      <xdr:row>49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10125075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zoomScale="85" zoomScaleNormal="85" zoomScalePageLayoutView="0" workbookViewId="0" topLeftCell="A22">
      <selection activeCell="B38" sqref="B38:I38"/>
    </sheetView>
  </sheetViews>
  <sheetFormatPr defaultColWidth="9.140625" defaultRowHeight="12.75"/>
  <cols>
    <col min="1" max="1" width="1.7109375" style="54" customWidth="1"/>
    <col min="2" max="2" width="5.140625" style="54" customWidth="1"/>
    <col min="3" max="3" width="4.28125" style="54" customWidth="1"/>
    <col min="4" max="4" width="3.7109375" style="54" customWidth="1"/>
    <col min="5" max="5" width="12.8515625" style="54" customWidth="1"/>
    <col min="6" max="6" width="11.00390625" style="54" customWidth="1"/>
    <col min="7" max="7" width="62.28125" style="54" customWidth="1"/>
    <col min="8" max="8" width="27.140625" style="54" customWidth="1"/>
    <col min="9" max="9" width="23.28125" style="54" customWidth="1"/>
    <col min="10" max="16384" width="9.140625" style="54" customWidth="1"/>
  </cols>
  <sheetData>
    <row r="1" spans="5:6" ht="12.75">
      <c r="E1" s="55"/>
      <c r="F1" s="55"/>
    </row>
    <row r="2" ht="14.25">
      <c r="I2" s="56"/>
    </row>
    <row r="3" ht="14.25">
      <c r="I3" s="56"/>
    </row>
    <row r="4" spans="7:9" ht="37.5" customHeight="1">
      <c r="G4" s="57"/>
      <c r="H4" s="635"/>
      <c r="I4" s="636"/>
    </row>
    <row r="5" ht="14.25">
      <c r="I5" s="56"/>
    </row>
    <row r="6" ht="18.75">
      <c r="I6" s="59" t="s">
        <v>181</v>
      </c>
    </row>
    <row r="7" spans="5:7" ht="12.75">
      <c r="E7" s="60"/>
      <c r="F7" s="60"/>
      <c r="G7" s="60"/>
    </row>
    <row r="8" spans="5:7" ht="12.75">
      <c r="E8" s="60"/>
      <c r="F8" s="60"/>
      <c r="G8" s="60"/>
    </row>
    <row r="9" spans="5:7" ht="15" customHeight="1">
      <c r="E9" s="61"/>
      <c r="F9" s="61"/>
      <c r="G9" s="61"/>
    </row>
    <row r="10" spans="5:7" ht="15" customHeight="1">
      <c r="E10" s="61"/>
      <c r="F10" s="61"/>
      <c r="G10" s="61"/>
    </row>
    <row r="11" ht="96.75" customHeight="1">
      <c r="G11" s="102" t="s">
        <v>399</v>
      </c>
    </row>
    <row r="12" ht="22.5">
      <c r="G12" s="62"/>
    </row>
    <row r="13" spans="5:7" ht="22.5" customHeight="1">
      <c r="E13" s="63"/>
      <c r="F13" s="63"/>
      <c r="G13" s="64"/>
    </row>
    <row r="14" spans="5:7" ht="12" customHeight="1">
      <c r="E14" s="63"/>
      <c r="F14" s="63"/>
      <c r="G14" s="63"/>
    </row>
    <row r="15" spans="3:9" ht="15">
      <c r="C15" s="65"/>
      <c r="E15" s="66"/>
      <c r="F15" s="66"/>
      <c r="G15" s="632">
        <v>39994</v>
      </c>
      <c r="H15" s="67"/>
      <c r="I15" s="68"/>
    </row>
    <row r="16" spans="5:7" ht="15">
      <c r="E16" s="63"/>
      <c r="F16" s="63"/>
      <c r="G16" s="69" t="s">
        <v>170</v>
      </c>
    </row>
    <row r="17" spans="5:7" ht="15">
      <c r="E17" s="70"/>
      <c r="F17" s="70"/>
      <c r="G17" s="70"/>
    </row>
    <row r="18" spans="13:14" ht="12.75">
      <c r="M18" s="71" t="s">
        <v>171</v>
      </c>
      <c r="N18" s="71" t="s">
        <v>57</v>
      </c>
    </row>
    <row r="19" spans="5:9" ht="15.75" thickBot="1">
      <c r="E19" s="72"/>
      <c r="F19" s="72"/>
      <c r="G19" s="72"/>
      <c r="I19" s="73" t="s">
        <v>172</v>
      </c>
    </row>
    <row r="20" spans="2:9" ht="26.25" customHeight="1" thickBot="1">
      <c r="B20" s="74" t="s">
        <v>173</v>
      </c>
      <c r="C20" s="75"/>
      <c r="D20" s="75"/>
      <c r="E20" s="75"/>
      <c r="F20" s="75"/>
      <c r="G20" s="638" t="s">
        <v>440</v>
      </c>
      <c r="H20" s="639"/>
      <c r="I20" s="103" t="s">
        <v>441</v>
      </c>
    </row>
    <row r="21" spans="5:9" ht="13.5" thickBot="1">
      <c r="E21" s="76"/>
      <c r="F21" s="76"/>
      <c r="G21" s="76"/>
      <c r="H21" s="77"/>
      <c r="I21" s="78"/>
    </row>
    <row r="22" spans="2:9" ht="27" customHeight="1" thickBot="1">
      <c r="B22" s="74" t="s">
        <v>174</v>
      </c>
      <c r="C22" s="75"/>
      <c r="D22" s="75"/>
      <c r="E22" s="75"/>
      <c r="F22" s="75"/>
      <c r="G22" s="638" t="s">
        <v>442</v>
      </c>
      <c r="H22" s="639"/>
      <c r="I22" s="103" t="s">
        <v>443</v>
      </c>
    </row>
    <row r="23" spans="2:9" ht="15.75" thickBot="1">
      <c r="B23" s="72"/>
      <c r="E23" s="76"/>
      <c r="F23" s="76"/>
      <c r="G23" s="76"/>
      <c r="H23" s="77"/>
      <c r="I23" s="78"/>
    </row>
    <row r="24" spans="2:9" ht="16.5" customHeight="1" thickBot="1">
      <c r="B24" s="72" t="s">
        <v>190</v>
      </c>
      <c r="E24" s="76"/>
      <c r="F24" s="76"/>
      <c r="G24" s="76"/>
      <c r="H24" s="77"/>
      <c r="I24" s="103" t="s">
        <v>444</v>
      </c>
    </row>
    <row r="25" spans="2:9" ht="15.75" thickBot="1">
      <c r="B25" s="72"/>
      <c r="E25" s="76"/>
      <c r="F25" s="76"/>
      <c r="G25" s="76"/>
      <c r="H25" s="77"/>
      <c r="I25" s="78"/>
    </row>
    <row r="26" spans="2:9" ht="15.75" thickBot="1">
      <c r="B26" s="72" t="s">
        <v>175</v>
      </c>
      <c r="E26" s="79"/>
      <c r="F26" s="79"/>
      <c r="G26" s="80"/>
      <c r="H26" s="65"/>
      <c r="I26" s="103" t="s">
        <v>445</v>
      </c>
    </row>
    <row r="27" spans="2:9" ht="13.5" thickBot="1">
      <c r="B27" s="81"/>
      <c r="C27" s="81"/>
      <c r="D27" s="81"/>
      <c r="E27" s="82"/>
      <c r="F27" s="82"/>
      <c r="G27" s="82"/>
      <c r="H27" s="77"/>
      <c r="I27" s="78"/>
    </row>
    <row r="28" spans="2:9" ht="15.75" thickBot="1">
      <c r="B28" s="83" t="s">
        <v>176</v>
      </c>
      <c r="C28" s="81"/>
      <c r="D28" s="81"/>
      <c r="E28" s="81"/>
      <c r="F28" s="81"/>
      <c r="G28" s="83"/>
      <c r="H28" s="65"/>
      <c r="I28" s="84" t="s">
        <v>177</v>
      </c>
    </row>
    <row r="29" ht="15" customHeight="1" thickBot="1">
      <c r="I29" s="76"/>
    </row>
    <row r="30" spans="2:9" ht="16.5" customHeight="1" thickBot="1">
      <c r="B30" s="83" t="s">
        <v>178</v>
      </c>
      <c r="E30" s="76"/>
      <c r="F30" s="638" t="s">
        <v>447</v>
      </c>
      <c r="G30" s="639"/>
      <c r="H30" s="85" t="s">
        <v>179</v>
      </c>
      <c r="I30" s="103" t="s">
        <v>446</v>
      </c>
    </row>
    <row r="31" spans="5:7" ht="15" thickBot="1">
      <c r="E31" s="86"/>
      <c r="F31" s="86"/>
      <c r="G31" s="86"/>
    </row>
    <row r="32" spans="2:9" ht="21" customHeight="1" thickBot="1">
      <c r="B32" s="637" t="s">
        <v>180</v>
      </c>
      <c r="C32" s="636"/>
      <c r="D32" s="636"/>
      <c r="E32" s="636"/>
      <c r="F32" s="638" t="s">
        <v>447</v>
      </c>
      <c r="G32" s="639"/>
      <c r="H32" s="85" t="s">
        <v>179</v>
      </c>
      <c r="I32" s="103" t="s">
        <v>446</v>
      </c>
    </row>
    <row r="33" spans="2:8" ht="26.25" customHeight="1">
      <c r="B33" s="636"/>
      <c r="C33" s="636"/>
      <c r="D33" s="636"/>
      <c r="E33" s="636"/>
      <c r="F33" s="58"/>
      <c r="G33" s="72"/>
      <c r="H33" s="65"/>
    </row>
    <row r="34" spans="5:7" ht="15">
      <c r="E34" s="87"/>
      <c r="F34" s="87"/>
      <c r="G34" s="87"/>
    </row>
    <row r="36" ht="15">
      <c r="G36" s="104" t="s">
        <v>182</v>
      </c>
    </row>
    <row r="37" ht="12.75">
      <c r="C37" s="101"/>
    </row>
    <row r="38" spans="2:9" ht="30.75" customHeight="1">
      <c r="B38" s="633" t="s">
        <v>183</v>
      </c>
      <c r="C38" s="634"/>
      <c r="D38" s="634"/>
      <c r="E38" s="634"/>
      <c r="F38" s="634"/>
      <c r="G38" s="634"/>
      <c r="H38" s="634"/>
      <c r="I38" s="634"/>
    </row>
  </sheetData>
  <sheetProtection password="F6AB" sheet="1" objects="1" scenarios="1"/>
  <mergeCells count="7">
    <mergeCell ref="B38:I38"/>
    <mergeCell ref="H4:I4"/>
    <mergeCell ref="B32:E33"/>
    <mergeCell ref="G20:H20"/>
    <mergeCell ref="G22:H22"/>
    <mergeCell ref="F30:G30"/>
    <mergeCell ref="F32:G32"/>
  </mergeCells>
  <printOptions/>
  <pageMargins left="0.42" right="0.3" top="1" bottom="1" header="0.5" footer="0.5"/>
  <pageSetup fitToHeight="1" fitToWidth="1" horizontalDpi="600" verticalDpi="600" orientation="portrait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0">
      <selection activeCell="H29" sqref="H29"/>
    </sheetView>
  </sheetViews>
  <sheetFormatPr defaultColWidth="9.140625" defaultRowHeight="12.75"/>
  <cols>
    <col min="1" max="1" width="50.140625" style="0" customWidth="1"/>
    <col min="2" max="2" width="5.28125" style="10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7"/>
      <c r="B1" s="13"/>
      <c r="C1" s="2"/>
      <c r="D1" s="2"/>
    </row>
    <row r="2" spans="1:4" ht="25.5" customHeight="1" thickBot="1">
      <c r="A2" s="93" t="s">
        <v>61</v>
      </c>
      <c r="B2" s="30"/>
      <c r="C2" s="30"/>
      <c r="D2" s="90" t="s">
        <v>135</v>
      </c>
    </row>
    <row r="3" spans="1:4" s="3" customFormat="1" ht="45" customHeight="1">
      <c r="A3" s="208" t="s">
        <v>62</v>
      </c>
      <c r="B3" s="209" t="s">
        <v>10</v>
      </c>
      <c r="C3" s="210" t="s">
        <v>42</v>
      </c>
      <c r="D3" s="211" t="s">
        <v>24</v>
      </c>
    </row>
    <row r="4" spans="1:4" s="3" customFormat="1" ht="12.75">
      <c r="A4" s="310">
        <v>1</v>
      </c>
      <c r="B4" s="311">
        <v>2</v>
      </c>
      <c r="C4" s="312">
        <v>3</v>
      </c>
      <c r="D4" s="313">
        <v>4</v>
      </c>
    </row>
    <row r="5" spans="1:4" ht="19.5" customHeight="1">
      <c r="A5" s="308" t="s">
        <v>63</v>
      </c>
      <c r="B5" s="309" t="s">
        <v>88</v>
      </c>
      <c r="C5" s="477">
        <v>429445</v>
      </c>
      <c r="D5" s="478"/>
    </row>
    <row r="6" spans="1:4" ht="19.5" customHeight="1">
      <c r="A6" s="304" t="s">
        <v>64</v>
      </c>
      <c r="B6" s="305" t="s">
        <v>89</v>
      </c>
      <c r="C6" s="479">
        <v>9808</v>
      </c>
      <c r="D6" s="480">
        <v>9808</v>
      </c>
    </row>
    <row r="7" spans="1:4" ht="19.5" customHeight="1">
      <c r="A7" s="304" t="s">
        <v>65</v>
      </c>
      <c r="B7" s="305" t="s">
        <v>96</v>
      </c>
      <c r="C7" s="479"/>
      <c r="D7" s="480"/>
    </row>
    <row r="8" spans="1:4" ht="19.5" customHeight="1">
      <c r="A8" s="304" t="s">
        <v>277</v>
      </c>
      <c r="B8" s="305" t="s">
        <v>99</v>
      </c>
      <c r="C8" s="479"/>
      <c r="D8" s="480"/>
    </row>
    <row r="9" spans="1:4" ht="19.5" customHeight="1">
      <c r="A9" s="304" t="s">
        <v>66</v>
      </c>
      <c r="B9" s="305" t="s">
        <v>103</v>
      </c>
      <c r="C9" s="479">
        <v>5156</v>
      </c>
      <c r="D9" s="480">
        <v>11787</v>
      </c>
    </row>
    <row r="10" spans="1:4" ht="19.5" customHeight="1">
      <c r="A10" s="304" t="s">
        <v>67</v>
      </c>
      <c r="B10" s="305" t="s">
        <v>106</v>
      </c>
      <c r="C10" s="479">
        <v>1</v>
      </c>
      <c r="D10" s="480">
        <v>298</v>
      </c>
    </row>
    <row r="11" spans="1:4" ht="19.5" customHeight="1">
      <c r="A11" s="304" t="s">
        <v>278</v>
      </c>
      <c r="B11" s="305" t="s">
        <v>110</v>
      </c>
      <c r="C11" s="479"/>
      <c r="D11" s="480"/>
    </row>
    <row r="12" spans="1:4" ht="19.5" customHeight="1">
      <c r="A12" s="304" t="s">
        <v>279</v>
      </c>
      <c r="B12" s="305" t="s">
        <v>113</v>
      </c>
      <c r="C12" s="479"/>
      <c r="D12" s="480"/>
    </row>
    <row r="13" spans="1:4" ht="19.5" customHeight="1">
      <c r="A13" s="304" t="s">
        <v>68</v>
      </c>
      <c r="B13" s="305" t="s">
        <v>117</v>
      </c>
      <c r="C13" s="479">
        <v>10744</v>
      </c>
      <c r="D13" s="480">
        <v>14810</v>
      </c>
    </row>
    <row r="14" spans="1:4" ht="19.5" customHeight="1">
      <c r="A14" s="304" t="s">
        <v>69</v>
      </c>
      <c r="B14" s="305" t="s">
        <v>120</v>
      </c>
      <c r="C14" s="479"/>
      <c r="D14" s="480"/>
    </row>
    <row r="15" spans="1:4" ht="19.5" customHeight="1">
      <c r="A15" s="304" t="s">
        <v>280</v>
      </c>
      <c r="B15" s="305" t="s">
        <v>126</v>
      </c>
      <c r="C15" s="479">
        <v>412</v>
      </c>
      <c r="D15" s="480">
        <v>119</v>
      </c>
    </row>
    <row r="16" spans="1:4" ht="19.5" customHeight="1">
      <c r="A16" s="304" t="s">
        <v>281</v>
      </c>
      <c r="B16" s="305" t="s">
        <v>127</v>
      </c>
      <c r="C16" s="479"/>
      <c r="D16" s="480"/>
    </row>
    <row r="17" spans="1:4" ht="19.5" customHeight="1">
      <c r="A17" s="304" t="s">
        <v>282</v>
      </c>
      <c r="B17" s="305" t="s">
        <v>128</v>
      </c>
      <c r="C17" s="479">
        <v>224</v>
      </c>
      <c r="D17" s="480">
        <v>55</v>
      </c>
    </row>
    <row r="18" spans="1:4" ht="23.25" customHeight="1" thickBot="1">
      <c r="A18" s="306" t="s">
        <v>52</v>
      </c>
      <c r="B18" s="307" t="s">
        <v>129</v>
      </c>
      <c r="C18" s="490">
        <f>SUM(C5:C17)</f>
        <v>455790</v>
      </c>
      <c r="D18" s="489">
        <f>SUM(D5:D17)</f>
        <v>36877</v>
      </c>
    </row>
    <row r="19" spans="1:4" ht="14.25" customHeight="1">
      <c r="A19" s="5"/>
      <c r="B19" s="14"/>
      <c r="C19" s="5"/>
      <c r="D19" s="5"/>
    </row>
    <row r="20" spans="1:4" ht="15" customHeight="1">
      <c r="A20" s="8"/>
      <c r="B20" s="13"/>
      <c r="C20" s="2"/>
      <c r="D20" s="2"/>
    </row>
    <row r="21" spans="1:4" ht="18.75" customHeight="1">
      <c r="A21" s="29"/>
      <c r="B21" s="28"/>
      <c r="C21" s="28"/>
      <c r="D21" s="28"/>
    </row>
    <row r="22" spans="1:8" ht="15.75" thickBot="1">
      <c r="A22" s="91" t="s">
        <v>283</v>
      </c>
      <c r="B22" s="91"/>
      <c r="C22" s="91"/>
      <c r="D22" s="486"/>
      <c r="E22" s="486"/>
      <c r="H22" s="88" t="s">
        <v>136</v>
      </c>
    </row>
    <row r="23" spans="1:9" s="315" customFormat="1" ht="12.75">
      <c r="A23" s="696" t="s">
        <v>9</v>
      </c>
      <c r="B23" s="698" t="s">
        <v>10</v>
      </c>
      <c r="C23" s="698" t="s">
        <v>203</v>
      </c>
      <c r="D23" s="702" t="s">
        <v>11</v>
      </c>
      <c r="E23" s="703"/>
      <c r="F23" s="700" t="s">
        <v>12</v>
      </c>
      <c r="G23" s="701"/>
      <c r="H23" s="694" t="s">
        <v>284</v>
      </c>
      <c r="I23" s="314"/>
    </row>
    <row r="24" spans="1:9" s="315" customFormat="1" ht="38.25">
      <c r="A24" s="697"/>
      <c r="B24" s="699"/>
      <c r="C24" s="699"/>
      <c r="D24" s="485" t="s">
        <v>285</v>
      </c>
      <c r="E24" s="321" t="s">
        <v>286</v>
      </c>
      <c r="F24" s="321" t="s">
        <v>287</v>
      </c>
      <c r="G24" s="321" t="s">
        <v>288</v>
      </c>
      <c r="H24" s="695"/>
      <c r="I24" s="314"/>
    </row>
    <row r="25" spans="1:9" s="315" customFormat="1" ht="12.75">
      <c r="A25" s="324" t="s">
        <v>265</v>
      </c>
      <c r="B25" s="325" t="s">
        <v>138</v>
      </c>
      <c r="C25" s="325" t="s">
        <v>253</v>
      </c>
      <c r="D25" s="325" t="s">
        <v>259</v>
      </c>
      <c r="E25" s="325" t="s">
        <v>289</v>
      </c>
      <c r="F25" s="325" t="s">
        <v>254</v>
      </c>
      <c r="G25" s="325" t="s">
        <v>290</v>
      </c>
      <c r="H25" s="326" t="s">
        <v>291</v>
      </c>
      <c r="I25" s="314"/>
    </row>
    <row r="26" spans="1:9" s="315" customFormat="1" ht="12.75">
      <c r="A26" s="322" t="s">
        <v>292</v>
      </c>
      <c r="B26" s="323" t="s">
        <v>88</v>
      </c>
      <c r="C26" s="481"/>
      <c r="D26" s="468"/>
      <c r="E26" s="481"/>
      <c r="F26" s="481"/>
      <c r="G26" s="481"/>
      <c r="H26" s="482"/>
      <c r="I26" s="314"/>
    </row>
    <row r="27" spans="1:9" s="315" customFormat="1" ht="12.75">
      <c r="A27" s="317" t="s">
        <v>293</v>
      </c>
      <c r="B27" s="318" t="s">
        <v>89</v>
      </c>
      <c r="C27" s="553"/>
      <c r="D27" s="483"/>
      <c r="E27" s="553"/>
      <c r="F27" s="553"/>
      <c r="G27" s="553"/>
      <c r="H27" s="554"/>
      <c r="I27" s="314"/>
    </row>
    <row r="28" spans="1:9" s="315" customFormat="1" ht="24">
      <c r="A28" s="319" t="s">
        <v>294</v>
      </c>
      <c r="B28" s="318" t="s">
        <v>96</v>
      </c>
      <c r="C28" s="553"/>
      <c r="D28" s="483"/>
      <c r="E28" s="553"/>
      <c r="F28" s="553"/>
      <c r="G28" s="553"/>
      <c r="H28" s="554"/>
      <c r="I28" s="314"/>
    </row>
    <row r="29" spans="1:9" s="315" customFormat="1" ht="12.75">
      <c r="A29" s="317" t="s">
        <v>295</v>
      </c>
      <c r="B29" s="318" t="s">
        <v>99</v>
      </c>
      <c r="C29" s="555">
        <f aca="true" t="shared" si="0" ref="C29:H29">SUM(C30:C31)</f>
        <v>738931</v>
      </c>
      <c r="D29" s="555">
        <f t="shared" si="0"/>
        <v>431218</v>
      </c>
      <c r="E29" s="555">
        <f t="shared" si="0"/>
        <v>0</v>
      </c>
      <c r="F29" s="555">
        <f t="shared" si="0"/>
        <v>329161</v>
      </c>
      <c r="G29" s="555">
        <f t="shared" si="0"/>
        <v>0</v>
      </c>
      <c r="H29" s="556">
        <f t="shared" si="0"/>
        <v>840988</v>
      </c>
      <c r="I29" s="314"/>
    </row>
    <row r="30" spans="1:9" s="315" customFormat="1" ht="12.75">
      <c r="A30" s="320"/>
      <c r="B30" s="318" t="s">
        <v>100</v>
      </c>
      <c r="C30" s="553">
        <v>738931</v>
      </c>
      <c r="D30" s="483">
        <v>431218</v>
      </c>
      <c r="E30" s="553"/>
      <c r="F30" s="553">
        <v>329161</v>
      </c>
      <c r="G30" s="553"/>
      <c r="H30" s="554">
        <v>840988</v>
      </c>
      <c r="I30" s="314"/>
    </row>
    <row r="31" spans="1:9" s="315" customFormat="1" ht="12.75">
      <c r="A31" s="320"/>
      <c r="B31" s="318" t="s">
        <v>101</v>
      </c>
      <c r="C31" s="553"/>
      <c r="D31" s="483"/>
      <c r="E31" s="553"/>
      <c r="F31" s="553"/>
      <c r="G31" s="553"/>
      <c r="H31" s="554"/>
      <c r="I31" s="314"/>
    </row>
    <row r="32" spans="1:9" s="315" customFormat="1" ht="13.5" thickBot="1">
      <c r="A32" s="484" t="s">
        <v>393</v>
      </c>
      <c r="B32" s="416" t="s">
        <v>103</v>
      </c>
      <c r="C32" s="487">
        <f aca="true" t="shared" si="1" ref="C32:H32">SUM(C26:C29)</f>
        <v>738931</v>
      </c>
      <c r="D32" s="487">
        <f t="shared" si="1"/>
        <v>431218</v>
      </c>
      <c r="E32" s="487">
        <f t="shared" si="1"/>
        <v>0</v>
      </c>
      <c r="F32" s="487">
        <f t="shared" si="1"/>
        <v>329161</v>
      </c>
      <c r="G32" s="487">
        <f t="shared" si="1"/>
        <v>0</v>
      </c>
      <c r="H32" s="488">
        <f t="shared" si="1"/>
        <v>840988</v>
      </c>
      <c r="I32" s="314"/>
    </row>
  </sheetData>
  <sheetProtection password="B5AA" sheet="1" objects="1" scenarios="1"/>
  <mergeCells count="6">
    <mergeCell ref="H23:H24"/>
    <mergeCell ref="A23:A24"/>
    <mergeCell ref="B23:B24"/>
    <mergeCell ref="C23:C24"/>
    <mergeCell ref="F23:G23"/>
    <mergeCell ref="D23:E23"/>
  </mergeCells>
  <printOptions/>
  <pageMargins left="0.69" right="0.25" top="1.25" bottom="0.25" header="0" footer="0"/>
  <pageSetup horizontalDpi="600" verticalDpi="600" orientation="portrait" paperSize="9" r:id="rId1"/>
  <ignoredErrors>
    <ignoredError sqref="C21:C22 B21:B22 B4 C19:C20 D19:D20 D21 C4:D4 B5:B18 B19:B20 B26:B32 A25:D25 E25:H25" numberStoredAsText="1"/>
    <ignoredError sqref="D18" formulaRange="1" unlockedFormula="1"/>
    <ignoredError sqref="C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3">
      <selection activeCell="C40" sqref="C40"/>
    </sheetView>
  </sheetViews>
  <sheetFormatPr defaultColWidth="9.140625" defaultRowHeight="12.75"/>
  <cols>
    <col min="1" max="1" width="90.8515625" style="99" bestFit="1" customWidth="1"/>
    <col min="2" max="2" width="6.57421875" style="100" bestFit="1" customWidth="1"/>
    <col min="3" max="3" width="16.57421875" style="99" customWidth="1"/>
    <col min="4" max="4" width="17.421875" style="99" customWidth="1"/>
    <col min="5" max="16384" width="9.140625" style="99" customWidth="1"/>
  </cols>
  <sheetData>
    <row r="1" spans="1:5" s="315" customFormat="1" ht="12.75">
      <c r="A1" s="328" t="s">
        <v>339</v>
      </c>
      <c r="B1" s="328"/>
      <c r="C1" s="328"/>
      <c r="D1" s="328"/>
      <c r="E1" s="314"/>
    </row>
    <row r="2" spans="1:5" s="315" customFormat="1" ht="13.5" thickBot="1">
      <c r="A2" s="329"/>
      <c r="B2" s="329"/>
      <c r="C2" s="329"/>
      <c r="D2" s="315" t="s">
        <v>137</v>
      </c>
      <c r="E2" s="314"/>
    </row>
    <row r="3" spans="1:4" s="327" customFormat="1" ht="25.5">
      <c r="A3" s="330"/>
      <c r="B3" s="316" t="s">
        <v>10</v>
      </c>
      <c r="C3" s="331" t="s">
        <v>296</v>
      </c>
      <c r="D3" s="332" t="s">
        <v>297</v>
      </c>
    </row>
    <row r="4" spans="1:4" s="315" customFormat="1" ht="12.75">
      <c r="A4" s="355" t="s">
        <v>340</v>
      </c>
      <c r="B4" s="356"/>
      <c r="C4" s="356"/>
      <c r="D4" s="357"/>
    </row>
    <row r="5" spans="1:4" s="327" customFormat="1" ht="12.75">
      <c r="A5" s="342" t="s">
        <v>265</v>
      </c>
      <c r="B5" s="343" t="s">
        <v>138</v>
      </c>
      <c r="C5" s="343" t="s">
        <v>253</v>
      </c>
      <c r="D5" s="352" t="s">
        <v>259</v>
      </c>
    </row>
    <row r="6" spans="1:4" s="327" customFormat="1" ht="12.75">
      <c r="A6" s="346" t="s">
        <v>342</v>
      </c>
      <c r="B6" s="345"/>
      <c r="C6" s="474"/>
      <c r="D6" s="475"/>
    </row>
    <row r="7" spans="1:4" s="315" customFormat="1" ht="12.75">
      <c r="A7" s="340" t="s">
        <v>7</v>
      </c>
      <c r="B7" s="341" t="s">
        <v>88</v>
      </c>
      <c r="C7" s="456"/>
      <c r="D7" s="457">
        <v>144167991</v>
      </c>
    </row>
    <row r="8" spans="1:4" s="315" customFormat="1" ht="12.75">
      <c r="A8" s="333" t="s">
        <v>146</v>
      </c>
      <c r="B8" s="334" t="s">
        <v>89</v>
      </c>
      <c r="C8" s="476"/>
      <c r="D8" s="460">
        <v>162222</v>
      </c>
    </row>
    <row r="9" spans="1:4" s="315" customFormat="1" ht="12.75">
      <c r="A9" s="333" t="s">
        <v>298</v>
      </c>
      <c r="B9" s="334" t="s">
        <v>96</v>
      </c>
      <c r="C9" s="557"/>
      <c r="D9" s="558">
        <v>0</v>
      </c>
    </row>
    <row r="10" spans="1:4" s="315" customFormat="1" ht="12.75">
      <c r="A10" s="333" t="s">
        <v>299</v>
      </c>
      <c r="B10" s="334" t="s">
        <v>99</v>
      </c>
      <c r="C10" s="567">
        <f>C11+C12</f>
        <v>0</v>
      </c>
      <c r="D10" s="568">
        <f>D11+D12</f>
        <v>174418517</v>
      </c>
    </row>
    <row r="11" spans="1:4" s="315" customFormat="1" ht="12.75">
      <c r="A11" s="382"/>
      <c r="B11" s="334" t="s">
        <v>100</v>
      </c>
      <c r="C11" s="557"/>
      <c r="D11" s="558">
        <v>174418517</v>
      </c>
    </row>
    <row r="12" spans="1:4" s="315" customFormat="1" ht="12.75">
      <c r="A12" s="382"/>
      <c r="B12" s="334" t="s">
        <v>101</v>
      </c>
      <c r="C12" s="557"/>
      <c r="D12" s="558"/>
    </row>
    <row r="13" spans="1:4" s="315" customFormat="1" ht="12.75">
      <c r="A13" s="333" t="s">
        <v>300</v>
      </c>
      <c r="B13" s="334" t="s">
        <v>103</v>
      </c>
      <c r="C13" s="567">
        <f>C7+C8+C9+C10</f>
        <v>0</v>
      </c>
      <c r="D13" s="568">
        <f>D7+D8+D9+D10</f>
        <v>318748730</v>
      </c>
    </row>
    <row r="14" spans="1:4" s="315" customFormat="1" ht="12.75">
      <c r="A14" s="333" t="s">
        <v>343</v>
      </c>
      <c r="B14" s="334"/>
      <c r="C14" s="557"/>
      <c r="D14" s="558"/>
    </row>
    <row r="15" spans="1:4" s="315" customFormat="1" ht="12.75">
      <c r="A15" s="333" t="s">
        <v>301</v>
      </c>
      <c r="B15" s="334" t="s">
        <v>106</v>
      </c>
      <c r="C15" s="557">
        <v>3908633</v>
      </c>
      <c r="D15" s="558"/>
    </row>
    <row r="16" spans="1:4" s="315" customFormat="1" ht="12.75">
      <c r="A16" s="333" t="s">
        <v>302</v>
      </c>
      <c r="B16" s="334" t="s">
        <v>110</v>
      </c>
      <c r="C16" s="557"/>
      <c r="D16" s="558"/>
    </row>
    <row r="17" spans="1:4" s="315" customFormat="1" ht="12.75">
      <c r="A17" s="333" t="s">
        <v>303</v>
      </c>
      <c r="B17" s="334" t="s">
        <v>113</v>
      </c>
      <c r="C17" s="557">
        <v>77065</v>
      </c>
      <c r="D17" s="558"/>
    </row>
    <row r="18" spans="1:4" s="315" customFormat="1" ht="12.75">
      <c r="A18" s="333" t="s">
        <v>304</v>
      </c>
      <c r="B18" s="334" t="s">
        <v>117</v>
      </c>
      <c r="C18" s="557">
        <v>1350</v>
      </c>
      <c r="D18" s="558"/>
    </row>
    <row r="19" spans="1:4" s="315" customFormat="1" ht="12.75">
      <c r="A19" s="333" t="s">
        <v>305</v>
      </c>
      <c r="B19" s="334" t="s">
        <v>120</v>
      </c>
      <c r="C19" s="557">
        <v>669</v>
      </c>
      <c r="D19" s="558"/>
    </row>
    <row r="20" spans="1:4" s="315" customFormat="1" ht="12.75">
      <c r="A20" s="333" t="s">
        <v>306</v>
      </c>
      <c r="B20" s="334" t="s">
        <v>126</v>
      </c>
      <c r="C20" s="567">
        <f>C21+C22</f>
        <v>35212361</v>
      </c>
      <c r="D20" s="568">
        <f>D21+D22</f>
        <v>0</v>
      </c>
    </row>
    <row r="21" spans="1:4" s="315" customFormat="1" ht="12.75">
      <c r="A21" s="347"/>
      <c r="B21" s="335" t="s">
        <v>207</v>
      </c>
      <c r="C21" s="559">
        <v>35212361</v>
      </c>
      <c r="D21" s="560"/>
    </row>
    <row r="22" spans="1:4" s="315" customFormat="1" ht="12.75">
      <c r="A22" s="320"/>
      <c r="B22" s="335" t="s">
        <v>307</v>
      </c>
      <c r="C22" s="559"/>
      <c r="D22" s="560"/>
    </row>
    <row r="23" spans="1:4" s="315" customFormat="1" ht="12.75">
      <c r="A23" s="333" t="s">
        <v>308</v>
      </c>
      <c r="B23" s="334" t="s">
        <v>127</v>
      </c>
      <c r="C23" s="567">
        <f>C15+C16+C17+C18+C19+C20</f>
        <v>39200078</v>
      </c>
      <c r="D23" s="568">
        <f>D15+D16+D18+D17+D19+D20</f>
        <v>0</v>
      </c>
    </row>
    <row r="24" spans="1:4" s="315" customFormat="1" ht="13.5" thickBot="1">
      <c r="A24" s="348" t="s">
        <v>309</v>
      </c>
      <c r="B24" s="349" t="s">
        <v>128</v>
      </c>
      <c r="C24" s="569">
        <f>C13+C23</f>
        <v>39200078</v>
      </c>
      <c r="D24" s="570">
        <f>D13+D23</f>
        <v>318748730</v>
      </c>
    </row>
    <row r="25" spans="1:5" s="315" customFormat="1" ht="13.5" thickBot="1">
      <c r="A25" s="353"/>
      <c r="B25" s="354"/>
      <c r="C25" s="561"/>
      <c r="D25" s="562"/>
      <c r="E25" s="314"/>
    </row>
    <row r="26" spans="1:5" s="315" customFormat="1" ht="12.75">
      <c r="A26" s="358" t="s">
        <v>341</v>
      </c>
      <c r="B26" s="359"/>
      <c r="C26" s="359"/>
      <c r="D26" s="360"/>
      <c r="E26" s="314"/>
    </row>
    <row r="27" spans="1:4" s="315" customFormat="1" ht="12.75">
      <c r="A27" s="336" t="s">
        <v>310</v>
      </c>
      <c r="B27" s="337"/>
      <c r="C27" s="563"/>
      <c r="D27" s="564"/>
    </row>
    <row r="28" spans="1:4" s="315" customFormat="1" ht="12.75">
      <c r="A28" s="338" t="s">
        <v>311</v>
      </c>
      <c r="B28" s="337" t="s">
        <v>129</v>
      </c>
      <c r="C28" s="553"/>
      <c r="D28" s="554">
        <v>312134511</v>
      </c>
    </row>
    <row r="29" spans="1:4" s="315" customFormat="1" ht="12.75">
      <c r="A29" s="338" t="s">
        <v>312</v>
      </c>
      <c r="B29" s="337" t="s">
        <v>130</v>
      </c>
      <c r="C29" s="573">
        <f>C30</f>
        <v>18392630</v>
      </c>
      <c r="D29" s="574">
        <f>D30</f>
        <v>1059601</v>
      </c>
    </row>
    <row r="30" spans="1:4" s="315" customFormat="1" ht="12.75">
      <c r="A30" s="381"/>
      <c r="B30" s="337" t="s">
        <v>217</v>
      </c>
      <c r="C30" s="575">
        <v>18392630</v>
      </c>
      <c r="D30" s="576">
        <v>1059601</v>
      </c>
    </row>
    <row r="31" spans="1:4" s="315" customFormat="1" ht="12.75">
      <c r="A31" s="338" t="s">
        <v>313</v>
      </c>
      <c r="B31" s="337" t="s">
        <v>131</v>
      </c>
      <c r="C31" s="573">
        <f>C28+C29</f>
        <v>18392630</v>
      </c>
      <c r="D31" s="574">
        <f>D28+D29</f>
        <v>313194112</v>
      </c>
    </row>
    <row r="32" spans="1:4" s="315" customFormat="1" ht="12.75">
      <c r="A32" s="336" t="s">
        <v>314</v>
      </c>
      <c r="B32" s="339"/>
      <c r="C32" s="563"/>
      <c r="D32" s="564"/>
    </row>
    <row r="33" spans="1:4" s="315" customFormat="1" ht="12.75">
      <c r="A33" s="338" t="s">
        <v>315</v>
      </c>
      <c r="B33" s="339">
        <v>170</v>
      </c>
      <c r="C33" s="563"/>
      <c r="D33" s="564">
        <v>846901</v>
      </c>
    </row>
    <row r="34" spans="1:4" s="315" customFormat="1" ht="12.75">
      <c r="A34" s="338" t="s">
        <v>316</v>
      </c>
      <c r="B34" s="339">
        <v>180</v>
      </c>
      <c r="C34" s="571">
        <f>C35</f>
        <v>0</v>
      </c>
      <c r="D34" s="572">
        <f>D35</f>
        <v>9062155</v>
      </c>
    </row>
    <row r="35" spans="1:4" s="315" customFormat="1" ht="12.75">
      <c r="A35" s="344"/>
      <c r="B35" s="339">
        <v>181</v>
      </c>
      <c r="C35" s="563"/>
      <c r="D35" s="565">
        <v>9062155</v>
      </c>
    </row>
    <row r="36" spans="1:4" s="315" customFormat="1" ht="12.75">
      <c r="A36" s="338" t="s">
        <v>317</v>
      </c>
      <c r="B36" s="339">
        <v>190</v>
      </c>
      <c r="C36" s="571">
        <f>C33+C34</f>
        <v>0</v>
      </c>
      <c r="D36" s="572">
        <f>D33+D34</f>
        <v>9909056</v>
      </c>
    </row>
    <row r="37" spans="1:4" s="315" customFormat="1" ht="12.75">
      <c r="A37" s="336" t="s">
        <v>318</v>
      </c>
      <c r="B37" s="339"/>
      <c r="C37" s="563"/>
      <c r="D37" s="564"/>
    </row>
    <row r="38" spans="1:4" s="315" customFormat="1" ht="12.75">
      <c r="A38" s="338" t="s">
        <v>319</v>
      </c>
      <c r="B38" s="339">
        <v>200</v>
      </c>
      <c r="C38" s="571">
        <f>C39+C40</f>
        <v>16453010</v>
      </c>
      <c r="D38" s="572">
        <f>D39+D40</f>
        <v>0</v>
      </c>
    </row>
    <row r="39" spans="1:4" s="315" customFormat="1" ht="12.75">
      <c r="A39" s="344"/>
      <c r="B39" s="339">
        <v>201</v>
      </c>
      <c r="C39" s="566">
        <v>16453010</v>
      </c>
      <c r="D39" s="565"/>
    </row>
    <row r="40" spans="1:4" s="315" customFormat="1" ht="12.75">
      <c r="A40" s="344"/>
      <c r="B40" s="339">
        <v>202</v>
      </c>
      <c r="C40" s="566"/>
      <c r="D40" s="565"/>
    </row>
    <row r="41" spans="1:4" s="315" customFormat="1" ht="12.75">
      <c r="A41" s="338" t="s">
        <v>320</v>
      </c>
      <c r="B41" s="339">
        <v>210</v>
      </c>
      <c r="C41" s="571">
        <f>C38</f>
        <v>16453010</v>
      </c>
      <c r="D41" s="572">
        <f>D38</f>
        <v>0</v>
      </c>
    </row>
    <row r="42" spans="1:4" s="315" customFormat="1" ht="13.5" thickBot="1">
      <c r="A42" s="350" t="s">
        <v>321</v>
      </c>
      <c r="B42" s="351">
        <v>220</v>
      </c>
      <c r="C42" s="577">
        <f>C31+C36+C38</f>
        <v>34845640</v>
      </c>
      <c r="D42" s="578">
        <f>D31+D36+D38</f>
        <v>323103168</v>
      </c>
    </row>
  </sheetData>
  <sheetProtection password="B5AA" sheet="1" objects="1" scenarios="1"/>
  <printOptions/>
  <pageMargins left="0.33" right="0" top="1" bottom="0.5" header="0.5" footer="0"/>
  <pageSetup horizontalDpi="600" verticalDpi="600" orientation="portrait" paperSize="9" r:id="rId1"/>
  <ignoredErrors>
    <ignoredError sqref="A5 B28:B31 B5 C5 D5 B7:B22 B23:B2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25" sqref="C25"/>
    </sheetView>
  </sheetViews>
  <sheetFormatPr defaultColWidth="9.140625" defaultRowHeight="21.75" customHeight="1"/>
  <cols>
    <col min="1" max="1" width="63.00390625" style="49" bestFit="1" customWidth="1"/>
    <col min="2" max="2" width="4.421875" style="99" bestFit="1" customWidth="1"/>
    <col min="3" max="3" width="16.8515625" style="99" customWidth="1"/>
    <col min="4" max="4" width="17.28125" style="99" customWidth="1"/>
    <col min="5" max="16384" width="9.140625" style="99" customWidth="1"/>
  </cols>
  <sheetData>
    <row r="1" spans="1:5" s="315" customFormat="1" ht="14.25">
      <c r="A1" s="361" t="s">
        <v>70</v>
      </c>
      <c r="E1" s="314"/>
    </row>
    <row r="2" spans="1:5" s="315" customFormat="1" ht="13.5" thickBot="1">
      <c r="A2" s="362"/>
      <c r="B2" s="362"/>
      <c r="C2" s="362"/>
      <c r="D2" s="363" t="s">
        <v>140</v>
      </c>
      <c r="E2" s="314"/>
    </row>
    <row r="3" spans="1:5" s="315" customFormat="1" ht="38.25">
      <c r="A3" s="371" t="s">
        <v>322</v>
      </c>
      <c r="B3" s="365" t="s">
        <v>10</v>
      </c>
      <c r="C3" s="365" t="s">
        <v>26</v>
      </c>
      <c r="D3" s="370" t="s">
        <v>258</v>
      </c>
      <c r="E3" s="314"/>
    </row>
    <row r="4" spans="1:5" s="315" customFormat="1" ht="12.75">
      <c r="A4" s="367" t="s">
        <v>265</v>
      </c>
      <c r="B4" s="368" t="s">
        <v>138</v>
      </c>
      <c r="C4" s="368" t="s">
        <v>253</v>
      </c>
      <c r="D4" s="369" t="s">
        <v>259</v>
      </c>
      <c r="E4" s="314"/>
    </row>
    <row r="5" spans="1:5" s="315" customFormat="1" ht="12.75">
      <c r="A5" s="340" t="s">
        <v>71</v>
      </c>
      <c r="B5" s="366" t="s">
        <v>88</v>
      </c>
      <c r="C5" s="468">
        <v>237284</v>
      </c>
      <c r="D5" s="469">
        <v>3887030</v>
      </c>
      <c r="E5" s="314"/>
    </row>
    <row r="6" spans="1:5" s="315" customFormat="1" ht="25.5">
      <c r="A6" s="333" t="s">
        <v>323</v>
      </c>
      <c r="B6" s="337" t="s">
        <v>89</v>
      </c>
      <c r="C6" s="470">
        <v>441125</v>
      </c>
      <c r="D6" s="471">
        <v>954106</v>
      </c>
      <c r="E6" s="314"/>
    </row>
    <row r="7" spans="1:5" s="315" customFormat="1" ht="12.75">
      <c r="A7" s="333" t="s">
        <v>324</v>
      </c>
      <c r="B7" s="337" t="s">
        <v>96</v>
      </c>
      <c r="C7" s="470"/>
      <c r="D7" s="471"/>
      <c r="E7" s="314"/>
    </row>
    <row r="8" spans="1:5" s="315" customFormat="1" ht="12.75">
      <c r="A8" s="333" t="s">
        <v>325</v>
      </c>
      <c r="B8" s="337" t="s">
        <v>99</v>
      </c>
      <c r="C8" s="470"/>
      <c r="D8" s="471"/>
      <c r="E8" s="314"/>
    </row>
    <row r="9" spans="1:5" s="315" customFormat="1" ht="12.75">
      <c r="A9" s="333" t="s">
        <v>326</v>
      </c>
      <c r="B9" s="337" t="s">
        <v>103</v>
      </c>
      <c r="C9" s="470">
        <v>123906</v>
      </c>
      <c r="D9" s="471">
        <v>636825</v>
      </c>
      <c r="E9" s="314"/>
    </row>
    <row r="10" spans="1:5" s="315" customFormat="1" ht="12.75">
      <c r="A10" s="333" t="s">
        <v>139</v>
      </c>
      <c r="B10" s="337" t="s">
        <v>106</v>
      </c>
      <c r="C10" s="470">
        <v>382179</v>
      </c>
      <c r="D10" s="471">
        <v>28200</v>
      </c>
      <c r="E10" s="314"/>
    </row>
    <row r="11" spans="1:5" s="315" customFormat="1" ht="25.5">
      <c r="A11" s="333" t="s">
        <v>327</v>
      </c>
      <c r="B11" s="337" t="s">
        <v>110</v>
      </c>
      <c r="C11" s="470"/>
      <c r="D11" s="471"/>
      <c r="E11" s="314"/>
    </row>
    <row r="12" spans="1:5" s="315" customFormat="1" ht="12.75">
      <c r="A12" s="333" t="s">
        <v>328</v>
      </c>
      <c r="B12" s="337" t="s">
        <v>113</v>
      </c>
      <c r="C12" s="470"/>
      <c r="D12" s="471"/>
      <c r="E12" s="314"/>
    </row>
    <row r="13" spans="1:5" s="315" customFormat="1" ht="25.5">
      <c r="A13" s="333" t="s">
        <v>329</v>
      </c>
      <c r="B13" s="337" t="s">
        <v>117</v>
      </c>
      <c r="C13" s="470"/>
      <c r="D13" s="471"/>
      <c r="E13" s="314"/>
    </row>
    <row r="14" spans="1:5" s="315" customFormat="1" ht="38.25">
      <c r="A14" s="333" t="s">
        <v>330</v>
      </c>
      <c r="B14" s="337" t="s">
        <v>120</v>
      </c>
      <c r="C14" s="470"/>
      <c r="D14" s="471"/>
      <c r="E14" s="314"/>
    </row>
    <row r="15" spans="1:5" s="315" customFormat="1" ht="12.75">
      <c r="A15" s="333" t="s">
        <v>331</v>
      </c>
      <c r="B15" s="337" t="s">
        <v>126</v>
      </c>
      <c r="C15" s="470"/>
      <c r="D15" s="471"/>
      <c r="E15" s="314"/>
    </row>
    <row r="16" spans="1:5" s="315" customFormat="1" ht="25.5">
      <c r="A16" s="333" t="s">
        <v>332</v>
      </c>
      <c r="B16" s="337" t="s">
        <v>127</v>
      </c>
      <c r="C16" s="470"/>
      <c r="D16" s="471"/>
      <c r="E16" s="314"/>
    </row>
    <row r="17" spans="1:5" s="315" customFormat="1" ht="12.75">
      <c r="A17" s="333" t="s">
        <v>72</v>
      </c>
      <c r="B17" s="337" t="s">
        <v>128</v>
      </c>
      <c r="C17" s="470"/>
      <c r="D17" s="471"/>
      <c r="E17" s="314"/>
    </row>
    <row r="18" spans="1:5" s="315" customFormat="1" ht="12.75">
      <c r="A18" s="333" t="s">
        <v>73</v>
      </c>
      <c r="B18" s="337" t="s">
        <v>129</v>
      </c>
      <c r="C18" s="470"/>
      <c r="D18" s="471"/>
      <c r="E18" s="314"/>
    </row>
    <row r="19" spans="1:5" s="315" customFormat="1" ht="25.5">
      <c r="A19" s="333" t="s">
        <v>333</v>
      </c>
      <c r="B19" s="337" t="s">
        <v>130</v>
      </c>
      <c r="C19" s="470">
        <v>974032</v>
      </c>
      <c r="D19" s="471">
        <v>973499</v>
      </c>
      <c r="E19" s="314"/>
    </row>
    <row r="20" spans="1:5" s="315" customFormat="1" ht="25.5">
      <c r="A20" s="333" t="s">
        <v>334</v>
      </c>
      <c r="B20" s="337" t="s">
        <v>131</v>
      </c>
      <c r="C20" s="470">
        <v>498830</v>
      </c>
      <c r="D20" s="471">
        <v>498469</v>
      </c>
      <c r="E20" s="314"/>
    </row>
    <row r="21" spans="1:5" s="315" customFormat="1" ht="12.75">
      <c r="A21" s="333" t="s">
        <v>74</v>
      </c>
      <c r="B21" s="337" t="s">
        <v>132</v>
      </c>
      <c r="C21" s="470"/>
      <c r="D21" s="471"/>
      <c r="E21" s="314"/>
    </row>
    <row r="22" spans="1:5" s="315" customFormat="1" ht="12.75">
      <c r="A22" s="333" t="s">
        <v>75</v>
      </c>
      <c r="B22" s="337" t="s">
        <v>335</v>
      </c>
      <c r="C22" s="470"/>
      <c r="D22" s="471"/>
      <c r="E22" s="314"/>
    </row>
    <row r="23" spans="1:5" s="315" customFormat="1" ht="12.75">
      <c r="A23" s="333" t="s">
        <v>76</v>
      </c>
      <c r="B23" s="337" t="s">
        <v>336</v>
      </c>
      <c r="C23" s="470">
        <v>15</v>
      </c>
      <c r="D23" s="471">
        <v>15</v>
      </c>
      <c r="E23" s="314"/>
    </row>
    <row r="24" spans="1:5" s="315" customFormat="1" ht="12.75">
      <c r="A24" s="333" t="s">
        <v>77</v>
      </c>
      <c r="B24" s="337" t="s">
        <v>337</v>
      </c>
      <c r="C24" s="470"/>
      <c r="D24" s="471"/>
      <c r="E24" s="314"/>
    </row>
    <row r="25" spans="1:5" s="315" customFormat="1" ht="26.25" thickBot="1">
      <c r="A25" s="348" t="s">
        <v>78</v>
      </c>
      <c r="B25" s="364" t="s">
        <v>338</v>
      </c>
      <c r="C25" s="472">
        <v>133732</v>
      </c>
      <c r="D25" s="473">
        <v>146186</v>
      </c>
      <c r="E25" s="314"/>
    </row>
  </sheetData>
  <sheetProtection password="B5AA" sheet="1" objects="1" scenarios="1"/>
  <printOptions/>
  <pageMargins left="0.52" right="0.25" top="1" bottom="1" header="0.5" footer="0.5"/>
  <pageSetup horizontalDpi="600" verticalDpi="600" orientation="portrait" paperSize="9" r:id="rId1"/>
  <ignoredErrors>
    <ignoredError sqref="A4:D4 B5:B2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B16">
      <selection activeCell="H41" sqref="H41"/>
    </sheetView>
  </sheetViews>
  <sheetFormatPr defaultColWidth="9.140625" defaultRowHeight="12.75"/>
  <cols>
    <col min="1" max="1" width="84.00390625" style="99" bestFit="1" customWidth="1"/>
    <col min="2" max="2" width="4.421875" style="100" bestFit="1" customWidth="1"/>
    <col min="3" max="3" width="14.421875" style="99" bestFit="1" customWidth="1"/>
    <col min="4" max="4" width="16.57421875" style="99" bestFit="1" customWidth="1"/>
    <col min="5" max="5" width="15.8515625" style="99" bestFit="1" customWidth="1"/>
    <col min="6" max="6" width="16.8515625" style="99" bestFit="1" customWidth="1"/>
    <col min="7" max="8" width="16.57421875" style="99" bestFit="1" customWidth="1"/>
    <col min="9" max="16384" width="9.140625" style="99" customWidth="1"/>
  </cols>
  <sheetData>
    <row r="1" spans="1:6" s="372" customFormat="1" ht="12.75">
      <c r="A1" s="380" t="s">
        <v>344</v>
      </c>
      <c r="B1" s="380"/>
      <c r="C1" s="380"/>
      <c r="D1" s="380"/>
      <c r="E1" s="380"/>
      <c r="F1" s="380"/>
    </row>
    <row r="2" spans="1:8" s="372" customFormat="1" ht="15">
      <c r="A2" s="378"/>
      <c r="B2" s="379"/>
      <c r="C2" s="379"/>
      <c r="D2" s="379"/>
      <c r="E2" s="379"/>
      <c r="F2" s="379"/>
      <c r="G2" s="379"/>
      <c r="H2" s="379"/>
    </row>
    <row r="3" spans="1:6" s="372" customFormat="1" ht="15.75" thickBot="1">
      <c r="A3" s="378"/>
      <c r="B3" s="379"/>
      <c r="E3" s="383"/>
      <c r="F3" s="383" t="s">
        <v>79</v>
      </c>
    </row>
    <row r="4" spans="1:6" s="372" customFormat="1" ht="63.75">
      <c r="A4" s="387" t="s">
        <v>56</v>
      </c>
      <c r="B4" s="388" t="s">
        <v>10</v>
      </c>
      <c r="C4" s="388" t="s">
        <v>345</v>
      </c>
      <c r="D4" s="388" t="s">
        <v>346</v>
      </c>
      <c r="E4" s="388" t="s">
        <v>347</v>
      </c>
      <c r="F4" s="389" t="s">
        <v>348</v>
      </c>
    </row>
    <row r="5" spans="1:6" s="372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3">
        <v>6</v>
      </c>
    </row>
    <row r="6" spans="1:6" s="373" customFormat="1" ht="12.75">
      <c r="A6" s="390" t="s">
        <v>349</v>
      </c>
      <c r="B6" s="341" t="s">
        <v>88</v>
      </c>
      <c r="C6" s="455">
        <v>53705830</v>
      </c>
      <c r="D6" s="455">
        <v>52810943</v>
      </c>
      <c r="E6" s="456">
        <v>15325662</v>
      </c>
      <c r="F6" s="457">
        <v>18527097</v>
      </c>
    </row>
    <row r="7" spans="1:6" s="373" customFormat="1" ht="12.75">
      <c r="A7" s="384" t="s">
        <v>80</v>
      </c>
      <c r="B7" s="334" t="s">
        <v>89</v>
      </c>
      <c r="C7" s="458">
        <v>4252566</v>
      </c>
      <c r="D7" s="458">
        <v>4016957</v>
      </c>
      <c r="E7" s="459">
        <v>1374141</v>
      </c>
      <c r="F7" s="460">
        <v>1271421</v>
      </c>
    </row>
    <row r="8" spans="1:6" s="373" customFormat="1" ht="12.75">
      <c r="A8" s="384" t="s">
        <v>350</v>
      </c>
      <c r="B8" s="334" t="s">
        <v>96</v>
      </c>
      <c r="C8" s="458">
        <v>475632</v>
      </c>
      <c r="D8" s="458">
        <v>2489521</v>
      </c>
      <c r="E8" s="459">
        <v>504274</v>
      </c>
      <c r="F8" s="460">
        <v>2571578</v>
      </c>
    </row>
    <row r="9" spans="1:6" s="373" customFormat="1" ht="12.75">
      <c r="A9" s="384" t="s">
        <v>351</v>
      </c>
      <c r="B9" s="334" t="s">
        <v>99</v>
      </c>
      <c r="C9" s="458">
        <v>1</v>
      </c>
      <c r="D9" s="458">
        <v>1578</v>
      </c>
      <c r="E9" s="458">
        <v>0</v>
      </c>
      <c r="F9" s="460">
        <v>908</v>
      </c>
    </row>
    <row r="10" spans="1:6" s="373" customFormat="1" ht="12.75">
      <c r="A10" s="384" t="s">
        <v>352</v>
      </c>
      <c r="B10" s="334" t="s">
        <v>103</v>
      </c>
      <c r="C10" s="458">
        <v>-40696418</v>
      </c>
      <c r="D10" s="458">
        <v>-39613210</v>
      </c>
      <c r="E10" s="459">
        <v>-12664837</v>
      </c>
      <c r="F10" s="460">
        <v>-14486056</v>
      </c>
    </row>
    <row r="11" spans="1:6" s="373" customFormat="1" ht="12.75">
      <c r="A11" s="384" t="s">
        <v>81</v>
      </c>
      <c r="B11" s="334" t="s">
        <v>106</v>
      </c>
      <c r="C11" s="442">
        <v>-3814922</v>
      </c>
      <c r="D11" s="458">
        <v>-3493959</v>
      </c>
      <c r="E11" s="459">
        <v>-1993902</v>
      </c>
      <c r="F11" s="460">
        <v>-1727023</v>
      </c>
    </row>
    <row r="12" spans="1:8" s="373" customFormat="1" ht="12.75">
      <c r="A12" s="384" t="s">
        <v>82</v>
      </c>
      <c r="B12" s="334" t="s">
        <v>110</v>
      </c>
      <c r="C12" s="458">
        <v>-2607423</v>
      </c>
      <c r="D12" s="458">
        <v>-2986264</v>
      </c>
      <c r="E12" s="459">
        <v>-1326067</v>
      </c>
      <c r="F12" s="460">
        <v>-1516118</v>
      </c>
      <c r="G12" s="374"/>
      <c r="H12" s="375"/>
    </row>
    <row r="13" spans="1:8" s="373" customFormat="1" ht="12.75">
      <c r="A13" s="384" t="s">
        <v>83</v>
      </c>
      <c r="B13" s="334" t="s">
        <v>113</v>
      </c>
      <c r="C13" s="458">
        <v>-5564290</v>
      </c>
      <c r="D13" s="458">
        <v>-8540901</v>
      </c>
      <c r="E13" s="458">
        <v>-2922613</v>
      </c>
      <c r="F13" s="461">
        <v>-5570677</v>
      </c>
      <c r="H13" s="376"/>
    </row>
    <row r="14" spans="1:7" s="373" customFormat="1" ht="12.75">
      <c r="A14" s="590"/>
      <c r="B14" s="334" t="s">
        <v>117</v>
      </c>
      <c r="C14" s="458">
        <v>5750976</v>
      </c>
      <c r="D14" s="458">
        <v>4684665</v>
      </c>
      <c r="E14" s="459">
        <v>-1703342</v>
      </c>
      <c r="F14" s="460">
        <v>-928870</v>
      </c>
      <c r="G14" s="376"/>
    </row>
    <row r="15" spans="1:7" s="373" customFormat="1" ht="12.75">
      <c r="A15" s="384" t="s">
        <v>353</v>
      </c>
      <c r="B15" s="334" t="s">
        <v>120</v>
      </c>
      <c r="C15" s="458">
        <v>-1836088</v>
      </c>
      <c r="D15" s="458">
        <v>-1588769</v>
      </c>
      <c r="E15" s="458">
        <v>-203795</v>
      </c>
      <c r="F15" s="461">
        <v>579114</v>
      </c>
      <c r="G15" s="375"/>
    </row>
    <row r="16" spans="1:6" s="373" customFormat="1" ht="12.75">
      <c r="A16" s="384" t="s">
        <v>84</v>
      </c>
      <c r="B16" s="334" t="s">
        <v>126</v>
      </c>
      <c r="C16" s="458">
        <v>3914888</v>
      </c>
      <c r="D16" s="458">
        <v>3095896</v>
      </c>
      <c r="E16" s="458">
        <v>-1907137</v>
      </c>
      <c r="F16" s="461">
        <v>-349756</v>
      </c>
    </row>
    <row r="17" spans="1:6" s="373" customFormat="1" ht="12.75">
      <c r="A17" s="384" t="s">
        <v>354</v>
      </c>
      <c r="B17" s="334" t="s">
        <v>127</v>
      </c>
      <c r="C17" s="458"/>
      <c r="D17" s="458"/>
      <c r="E17" s="458"/>
      <c r="F17" s="461"/>
    </row>
    <row r="18" spans="1:6" s="373" customFormat="1" ht="12.75">
      <c r="A18" s="384" t="s">
        <v>355</v>
      </c>
      <c r="B18" s="385" t="s">
        <v>128</v>
      </c>
      <c r="C18" s="462">
        <v>3914888</v>
      </c>
      <c r="D18" s="462">
        <v>3095896</v>
      </c>
      <c r="E18" s="462">
        <v>-1907137</v>
      </c>
      <c r="F18" s="463">
        <v>-349756</v>
      </c>
    </row>
    <row r="19" spans="1:8" s="373" customFormat="1" ht="12.75">
      <c r="A19" s="384" t="s">
        <v>85</v>
      </c>
      <c r="B19" s="385" t="s">
        <v>129</v>
      </c>
      <c r="C19" s="464">
        <v>-144045</v>
      </c>
      <c r="D19" s="464">
        <v>-524148</v>
      </c>
      <c r="E19" s="464">
        <v>-65718</v>
      </c>
      <c r="F19" s="465">
        <v>-524148</v>
      </c>
      <c r="H19" s="377"/>
    </row>
    <row r="20" spans="1:6" s="373" customFormat="1" ht="13.5" thickBot="1">
      <c r="A20" s="386" t="s">
        <v>86</v>
      </c>
      <c r="B20" s="349" t="s">
        <v>130</v>
      </c>
      <c r="C20" s="466">
        <v>3770843</v>
      </c>
      <c r="D20" s="466">
        <v>2571748</v>
      </c>
      <c r="E20" s="466">
        <v>-1972855</v>
      </c>
      <c r="F20" s="467">
        <v>-873904</v>
      </c>
    </row>
    <row r="23" spans="1:8" s="394" customFormat="1" ht="14.25">
      <c r="A23" s="399" t="s">
        <v>356</v>
      </c>
      <c r="B23" s="399"/>
      <c r="C23" s="399"/>
      <c r="D23" s="399"/>
      <c r="E23" s="399"/>
      <c r="F23" s="399"/>
      <c r="G23" s="399"/>
      <c r="H23" s="399"/>
    </row>
    <row r="24" spans="2:8" s="394" customFormat="1" ht="29.25" customHeight="1" thickBot="1">
      <c r="B24" s="383"/>
      <c r="C24" s="383"/>
      <c r="D24" s="383"/>
      <c r="E24" s="383"/>
      <c r="F24" s="383"/>
      <c r="G24" s="383"/>
      <c r="H24" s="383" t="s">
        <v>357</v>
      </c>
    </row>
    <row r="25" spans="1:8" s="394" customFormat="1" ht="12.75">
      <c r="A25" s="704" t="s">
        <v>56</v>
      </c>
      <c r="B25" s="706" t="s">
        <v>10</v>
      </c>
      <c r="C25" s="708" t="s">
        <v>87</v>
      </c>
      <c r="D25" s="708"/>
      <c r="E25" s="708"/>
      <c r="F25" s="708" t="s">
        <v>358</v>
      </c>
      <c r="G25" s="708"/>
      <c r="H25" s="709"/>
    </row>
    <row r="26" spans="1:8" s="394" customFormat="1" ht="12.75">
      <c r="A26" s="705"/>
      <c r="B26" s="707"/>
      <c r="C26" s="404" t="s">
        <v>359</v>
      </c>
      <c r="D26" s="404" t="s">
        <v>360</v>
      </c>
      <c r="E26" s="404" t="s">
        <v>361</v>
      </c>
      <c r="F26" s="404" t="s">
        <v>359</v>
      </c>
      <c r="G26" s="404" t="s">
        <v>360</v>
      </c>
      <c r="H26" s="405" t="s">
        <v>361</v>
      </c>
    </row>
    <row r="27" spans="1:8" s="394" customFormat="1" ht="12.75">
      <c r="A27" s="391">
        <v>1</v>
      </c>
      <c r="B27" s="392">
        <v>2</v>
      </c>
      <c r="C27" s="392">
        <v>3</v>
      </c>
      <c r="D27" s="392">
        <v>4</v>
      </c>
      <c r="E27" s="392">
        <v>5</v>
      </c>
      <c r="F27" s="392">
        <v>6</v>
      </c>
      <c r="G27" s="392">
        <v>7</v>
      </c>
      <c r="H27" s="393">
        <v>8</v>
      </c>
    </row>
    <row r="28" spans="1:8" s="394" customFormat="1" ht="12.75">
      <c r="A28" s="406" t="s">
        <v>362</v>
      </c>
      <c r="B28" s="323" t="s">
        <v>88</v>
      </c>
      <c r="C28" s="440">
        <v>20552</v>
      </c>
      <c r="D28" s="440">
        <v>19727</v>
      </c>
      <c r="E28" s="458">
        <v>825</v>
      </c>
      <c r="F28" s="458">
        <v>40339</v>
      </c>
      <c r="G28" s="458">
        <v>38027</v>
      </c>
      <c r="H28" s="443">
        <v>2312</v>
      </c>
    </row>
    <row r="29" spans="1:8" s="394" customFormat="1" ht="12.75">
      <c r="A29" s="400" t="s">
        <v>363</v>
      </c>
      <c r="B29" s="401" t="s">
        <v>89</v>
      </c>
      <c r="C29" s="442"/>
      <c r="D29" s="442"/>
      <c r="E29" s="442">
        <v>0</v>
      </c>
      <c r="F29" s="442"/>
      <c r="G29" s="442"/>
      <c r="H29" s="443">
        <v>0</v>
      </c>
    </row>
    <row r="30" spans="1:8" s="394" customFormat="1" ht="12.75">
      <c r="A30" s="400" t="s">
        <v>364</v>
      </c>
      <c r="B30" s="401" t="s">
        <v>96</v>
      </c>
      <c r="C30" s="442"/>
      <c r="D30" s="442">
        <v>84292</v>
      </c>
      <c r="E30" s="442">
        <v>-84292</v>
      </c>
      <c r="F30" s="442"/>
      <c r="G30" s="442"/>
      <c r="H30" s="443">
        <v>0</v>
      </c>
    </row>
    <row r="31" spans="1:8" s="395" customFormat="1" ht="12.75">
      <c r="A31" s="400" t="s">
        <v>365</v>
      </c>
      <c r="B31" s="318" t="s">
        <v>99</v>
      </c>
      <c r="C31" s="442"/>
      <c r="D31" s="442"/>
      <c r="E31" s="442"/>
      <c r="F31" s="442"/>
      <c r="G31" s="442"/>
      <c r="H31" s="443">
        <v>0</v>
      </c>
    </row>
    <row r="32" spans="1:8" s="395" customFormat="1" ht="12.75">
      <c r="A32" s="400" t="s">
        <v>366</v>
      </c>
      <c r="B32" s="318" t="s">
        <v>103</v>
      </c>
      <c r="C32" s="442">
        <v>46861</v>
      </c>
      <c r="D32" s="442">
        <v>23842</v>
      </c>
      <c r="E32" s="442">
        <v>23019</v>
      </c>
      <c r="F32" s="442">
        <v>42903</v>
      </c>
      <c r="G32" s="442">
        <v>25721</v>
      </c>
      <c r="H32" s="443">
        <v>17182</v>
      </c>
    </row>
    <row r="33" spans="1:8" s="395" customFormat="1" ht="12.75">
      <c r="A33" s="400" t="s">
        <v>367</v>
      </c>
      <c r="B33" s="318" t="s">
        <v>106</v>
      </c>
      <c r="C33" s="442">
        <v>11243</v>
      </c>
      <c r="D33" s="464">
        <v>819</v>
      </c>
      <c r="E33" s="442">
        <v>10424</v>
      </c>
      <c r="F33" s="442">
        <v>54041</v>
      </c>
      <c r="G33" s="464">
        <v>45391</v>
      </c>
      <c r="H33" s="443">
        <v>8650</v>
      </c>
    </row>
    <row r="34" spans="1:8" s="395" customFormat="1" ht="12.75">
      <c r="A34" s="400" t="s">
        <v>368</v>
      </c>
      <c r="B34" s="318" t="s">
        <v>110</v>
      </c>
      <c r="C34" s="442">
        <v>24111</v>
      </c>
      <c r="D34" s="442">
        <v>75320</v>
      </c>
      <c r="E34" s="442">
        <v>-51209</v>
      </c>
      <c r="F34" s="442">
        <v>25536</v>
      </c>
      <c r="G34" s="442">
        <v>638</v>
      </c>
      <c r="H34" s="443">
        <v>24898</v>
      </c>
    </row>
    <row r="35" spans="1:8" s="395" customFormat="1" ht="12.75">
      <c r="A35" s="400" t="s">
        <v>369</v>
      </c>
      <c r="B35" s="318" t="s">
        <v>113</v>
      </c>
      <c r="C35" s="442"/>
      <c r="D35" s="442"/>
      <c r="E35" s="442"/>
      <c r="F35" s="442"/>
      <c r="G35" s="442"/>
      <c r="H35" s="443"/>
    </row>
    <row r="36" spans="1:8" s="395" customFormat="1" ht="12.75">
      <c r="A36" s="402" t="s">
        <v>370</v>
      </c>
      <c r="B36" s="318" t="s">
        <v>117</v>
      </c>
      <c r="C36" s="464"/>
      <c r="D36" s="464"/>
      <c r="E36" s="442"/>
      <c r="F36" s="442"/>
      <c r="G36" s="442"/>
      <c r="H36" s="443"/>
    </row>
    <row r="37" spans="1:8" s="372" customFormat="1" ht="12.75">
      <c r="A37" s="403" t="s">
        <v>371</v>
      </c>
      <c r="B37" s="318" t="s">
        <v>120</v>
      </c>
      <c r="C37" s="464"/>
      <c r="D37" s="464"/>
      <c r="E37" s="442"/>
      <c r="F37" s="442"/>
      <c r="G37" s="442"/>
      <c r="H37" s="443"/>
    </row>
    <row r="38" spans="1:8" s="372" customFormat="1" ht="12.75">
      <c r="A38" s="403" t="s">
        <v>372</v>
      </c>
      <c r="B38" s="318" t="s">
        <v>126</v>
      </c>
      <c r="C38" s="464"/>
      <c r="D38" s="464">
        <v>173065</v>
      </c>
      <c r="E38" s="442">
        <v>-173065</v>
      </c>
      <c r="F38" s="442">
        <v>15398</v>
      </c>
      <c r="G38" s="442">
        <v>21226</v>
      </c>
      <c r="H38" s="443">
        <v>-5828</v>
      </c>
    </row>
    <row r="39" spans="1:8" s="372" customFormat="1" ht="12.75">
      <c r="A39" s="403" t="s">
        <v>373</v>
      </c>
      <c r="B39" s="318" t="s">
        <v>127</v>
      </c>
      <c r="C39" s="464"/>
      <c r="D39" s="464">
        <v>3000</v>
      </c>
      <c r="E39" s="442">
        <v>-3000</v>
      </c>
      <c r="F39" s="442"/>
      <c r="G39" s="442">
        <v>51936</v>
      </c>
      <c r="H39" s="443">
        <v>-51936</v>
      </c>
    </row>
    <row r="40" spans="1:9" s="372" customFormat="1" ht="12.75">
      <c r="A40" s="403" t="s">
        <v>374</v>
      </c>
      <c r="B40" s="318" t="s">
        <v>128</v>
      </c>
      <c r="C40" s="464">
        <v>4149799</v>
      </c>
      <c r="D40" s="464">
        <v>1098338</v>
      </c>
      <c r="E40" s="442">
        <v>3051461</v>
      </c>
      <c r="F40" s="464">
        <v>3838740</v>
      </c>
      <c r="G40" s="464">
        <v>1270898</v>
      </c>
      <c r="H40" s="443">
        <v>2567842</v>
      </c>
      <c r="I40" s="315"/>
    </row>
    <row r="41" spans="1:9" s="372" customFormat="1" ht="13.5" thickBot="1">
      <c r="A41" s="407" t="s">
        <v>52</v>
      </c>
      <c r="B41" s="416" t="s">
        <v>129</v>
      </c>
      <c r="C41" s="445">
        <f aca="true" t="shared" si="0" ref="C41:H41">SUM(C28:C40)</f>
        <v>4252566</v>
      </c>
      <c r="D41" s="445">
        <f t="shared" si="0"/>
        <v>1478403</v>
      </c>
      <c r="E41" s="445">
        <f t="shared" si="0"/>
        <v>2774163</v>
      </c>
      <c r="F41" s="445">
        <f t="shared" si="0"/>
        <v>4016957</v>
      </c>
      <c r="G41" s="445">
        <f t="shared" si="0"/>
        <v>1453837</v>
      </c>
      <c r="H41" s="446">
        <f t="shared" si="0"/>
        <v>2563120</v>
      </c>
      <c r="I41" s="315"/>
    </row>
    <row r="42" spans="2:9" s="372" customFormat="1" ht="12.75">
      <c r="B42" s="396"/>
      <c r="C42" s="397"/>
      <c r="D42" s="398"/>
      <c r="F42" s="398"/>
      <c r="G42" s="398"/>
      <c r="I42" s="315"/>
    </row>
    <row r="43" spans="2:3" s="372" customFormat="1" ht="12.75">
      <c r="B43" s="396"/>
      <c r="C43" s="396"/>
    </row>
  </sheetData>
  <sheetProtection password="B5AA" sheet="1" objects="1" scenarios="1"/>
  <mergeCells count="4">
    <mergeCell ref="A25:A26"/>
    <mergeCell ref="B25:B26"/>
    <mergeCell ref="C25:E25"/>
    <mergeCell ref="F25:H25"/>
  </mergeCells>
  <printOptions/>
  <pageMargins left="0.75" right="0.25" top="0.39" bottom="0.51" header="0.25" footer="0.25"/>
  <pageSetup horizontalDpi="600" verticalDpi="600" orientation="landscape" paperSize="9" r:id="rId1"/>
  <ignoredErrors>
    <ignoredError sqref="B6:B20 B28:B41" numberStoredAsText="1"/>
    <ignoredError sqref="C41:H4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588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0">
      <selection activeCell="H16" sqref="H16"/>
    </sheetView>
  </sheetViews>
  <sheetFormatPr defaultColWidth="9.140625" defaultRowHeight="12.75"/>
  <cols>
    <col min="1" max="1" width="47.421875" style="98" customWidth="1"/>
    <col min="2" max="2" width="5.7109375" style="98" customWidth="1"/>
    <col min="3" max="3" width="12.57421875" style="98" customWidth="1"/>
    <col min="4" max="4" width="12.140625" style="98" customWidth="1"/>
    <col min="5" max="5" width="11.00390625" style="98" customWidth="1"/>
    <col min="6" max="6" width="11.421875" style="98" customWidth="1"/>
    <col min="7" max="9" width="12.57421875" style="98" customWidth="1"/>
    <col min="10" max="16384" width="9.140625" style="98" customWidth="1"/>
  </cols>
  <sheetData>
    <row r="1" spans="1:8" s="372" customFormat="1" ht="14.25">
      <c r="A1" s="399" t="s">
        <v>375</v>
      </c>
      <c r="B1" s="399"/>
      <c r="C1" s="399"/>
      <c r="D1" s="399"/>
      <c r="E1" s="399"/>
      <c r="F1" s="399"/>
      <c r="G1" s="399"/>
      <c r="H1" s="399"/>
    </row>
    <row r="2" spans="2:8" s="372" customFormat="1" ht="13.5" thickBot="1">
      <c r="B2" s="396"/>
      <c r="C2" s="396"/>
      <c r="H2" s="383" t="s">
        <v>165</v>
      </c>
    </row>
    <row r="3" spans="1:8" s="372" customFormat="1" ht="12.75">
      <c r="A3" s="710" t="s">
        <v>56</v>
      </c>
      <c r="B3" s="708" t="s">
        <v>10</v>
      </c>
      <c r="C3" s="708" t="s">
        <v>87</v>
      </c>
      <c r="D3" s="708"/>
      <c r="E3" s="708"/>
      <c r="F3" s="708" t="s">
        <v>358</v>
      </c>
      <c r="G3" s="708"/>
      <c r="H3" s="709"/>
    </row>
    <row r="4" spans="1:8" s="372" customFormat="1" ht="12.75">
      <c r="A4" s="711"/>
      <c r="B4" s="712"/>
      <c r="C4" s="404" t="s">
        <v>359</v>
      </c>
      <c r="D4" s="404" t="s">
        <v>360</v>
      </c>
      <c r="E4" s="404" t="s">
        <v>361</v>
      </c>
      <c r="F4" s="404" t="s">
        <v>359</v>
      </c>
      <c r="G4" s="404" t="s">
        <v>360</v>
      </c>
      <c r="H4" s="405" t="s">
        <v>361</v>
      </c>
    </row>
    <row r="5" spans="1:8" s="372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2">
        <v>6</v>
      </c>
      <c r="G5" s="392">
        <v>7</v>
      </c>
      <c r="H5" s="393">
        <v>8</v>
      </c>
    </row>
    <row r="6" spans="1:8" s="372" customFormat="1" ht="25.5">
      <c r="A6" s="406" t="s">
        <v>376</v>
      </c>
      <c r="B6" s="415" t="s">
        <v>88</v>
      </c>
      <c r="C6" s="440">
        <v>361124</v>
      </c>
      <c r="D6" s="440">
        <v>232930</v>
      </c>
      <c r="E6" s="440">
        <v>128194</v>
      </c>
      <c r="F6" s="440">
        <v>3894</v>
      </c>
      <c r="G6" s="440">
        <v>425142</v>
      </c>
      <c r="H6" s="441">
        <v>-421248</v>
      </c>
    </row>
    <row r="7" spans="1:8" s="372" customFormat="1" ht="25.5">
      <c r="A7" s="400" t="s">
        <v>377</v>
      </c>
      <c r="B7" s="318" t="s">
        <v>89</v>
      </c>
      <c r="C7" s="442"/>
      <c r="D7" s="442"/>
      <c r="E7" s="442"/>
      <c r="F7" s="442">
        <v>958918</v>
      </c>
      <c r="G7" s="442">
        <v>1060651</v>
      </c>
      <c r="H7" s="443">
        <v>-101733</v>
      </c>
    </row>
    <row r="8" spans="1:8" s="372" customFormat="1" ht="38.25">
      <c r="A8" s="400" t="s">
        <v>378</v>
      </c>
      <c r="B8" s="318" t="s">
        <v>96</v>
      </c>
      <c r="C8" s="442"/>
      <c r="D8" s="442"/>
      <c r="E8" s="442"/>
      <c r="F8" s="442"/>
      <c r="G8" s="442"/>
      <c r="H8" s="443"/>
    </row>
    <row r="9" spans="1:8" s="372" customFormat="1" ht="25.5">
      <c r="A9" s="400" t="s">
        <v>379</v>
      </c>
      <c r="B9" s="318" t="s">
        <v>99</v>
      </c>
      <c r="C9" s="442"/>
      <c r="D9" s="442"/>
      <c r="E9" s="442"/>
      <c r="F9" s="442"/>
      <c r="G9" s="442"/>
      <c r="H9" s="443"/>
    </row>
    <row r="10" spans="1:8" s="372" customFormat="1" ht="12.75">
      <c r="A10" s="400" t="s">
        <v>380</v>
      </c>
      <c r="B10" s="318" t="s">
        <v>103</v>
      </c>
      <c r="C10" s="442">
        <v>1027169</v>
      </c>
      <c r="D10" s="442">
        <v>1858929</v>
      </c>
      <c r="E10" s="442">
        <v>-831760</v>
      </c>
      <c r="F10" s="442">
        <v>4159117</v>
      </c>
      <c r="G10" s="444">
        <v>5649228</v>
      </c>
      <c r="H10" s="443">
        <v>-1490111</v>
      </c>
    </row>
    <row r="11" spans="1:8" s="372" customFormat="1" ht="38.25">
      <c r="A11" s="400" t="s">
        <v>381</v>
      </c>
      <c r="B11" s="318" t="s">
        <v>106</v>
      </c>
      <c r="C11" s="442"/>
      <c r="D11" s="442"/>
      <c r="E11" s="442"/>
      <c r="F11" s="442"/>
      <c r="G11" s="442"/>
      <c r="H11" s="443"/>
    </row>
    <row r="12" spans="1:8" s="372" customFormat="1" ht="12.75">
      <c r="A12" s="414" t="s">
        <v>382</v>
      </c>
      <c r="B12" s="318" t="s">
        <v>110</v>
      </c>
      <c r="C12" s="442">
        <v>299774</v>
      </c>
      <c r="D12" s="442"/>
      <c r="E12" s="442">
        <v>299774</v>
      </c>
      <c r="F12" s="442">
        <v>506113</v>
      </c>
      <c r="G12" s="442"/>
      <c r="H12" s="443">
        <v>506113</v>
      </c>
    </row>
    <row r="13" spans="1:8" s="372" customFormat="1" ht="12.75">
      <c r="A13" s="400" t="s">
        <v>383</v>
      </c>
      <c r="B13" s="318" t="s">
        <v>113</v>
      </c>
      <c r="C13" s="442"/>
      <c r="D13" s="442">
        <v>1424009</v>
      </c>
      <c r="E13" s="442">
        <v>-1424009</v>
      </c>
      <c r="F13" s="442"/>
      <c r="G13" s="442">
        <v>74103</v>
      </c>
      <c r="H13" s="443">
        <v>-74103</v>
      </c>
    </row>
    <row r="14" spans="1:8" s="372" customFormat="1" ht="12.75">
      <c r="A14" s="402" t="s">
        <v>384</v>
      </c>
      <c r="B14" s="318" t="s">
        <v>117</v>
      </c>
      <c r="C14" s="442">
        <v>194</v>
      </c>
      <c r="D14" s="442"/>
      <c r="E14" s="442">
        <v>194</v>
      </c>
      <c r="F14" s="442">
        <v>1200</v>
      </c>
      <c r="G14" s="442"/>
      <c r="H14" s="443">
        <v>1200</v>
      </c>
    </row>
    <row r="15" spans="1:8" s="372" customFormat="1" ht="12.75">
      <c r="A15" s="403" t="s">
        <v>385</v>
      </c>
      <c r="B15" s="318" t="s">
        <v>120</v>
      </c>
      <c r="C15" s="442"/>
      <c r="D15" s="442">
        <v>8481</v>
      </c>
      <c r="E15" s="442">
        <v>-8481</v>
      </c>
      <c r="F15" s="442"/>
      <c r="G15" s="442">
        <v>8887</v>
      </c>
      <c r="H15" s="443">
        <v>-8887</v>
      </c>
    </row>
    <row r="16" spans="1:8" s="372" customFormat="1" ht="12.75">
      <c r="A16" s="403" t="s">
        <v>386</v>
      </c>
      <c r="B16" s="318" t="s">
        <v>126</v>
      </c>
      <c r="C16" s="442"/>
      <c r="D16" s="442"/>
      <c r="E16" s="442"/>
      <c r="F16" s="442"/>
      <c r="G16" s="442"/>
      <c r="H16" s="443"/>
    </row>
    <row r="17" spans="1:8" s="372" customFormat="1" ht="13.5" thickBot="1">
      <c r="A17" s="407" t="s">
        <v>52</v>
      </c>
      <c r="B17" s="416" t="s">
        <v>127</v>
      </c>
      <c r="C17" s="445">
        <f aca="true" t="shared" si="0" ref="C17:H17">SUM(C6:C16)</f>
        <v>1688261</v>
      </c>
      <c r="D17" s="445">
        <f t="shared" si="0"/>
        <v>3524349</v>
      </c>
      <c r="E17" s="445">
        <f t="shared" si="0"/>
        <v>-1836088</v>
      </c>
      <c r="F17" s="445">
        <f t="shared" si="0"/>
        <v>5629242</v>
      </c>
      <c r="G17" s="445">
        <f t="shared" si="0"/>
        <v>7218011</v>
      </c>
      <c r="H17" s="446">
        <f t="shared" si="0"/>
        <v>-1588769</v>
      </c>
    </row>
    <row r="18" spans="1:8" s="372" customFormat="1" ht="12.75">
      <c r="A18" s="408"/>
      <c r="B18" s="409"/>
      <c r="C18" s="410"/>
      <c r="D18" s="411"/>
      <c r="E18" s="412"/>
      <c r="F18" s="411"/>
      <c r="G18" s="411"/>
      <c r="H18" s="412"/>
    </row>
    <row r="19" spans="1:8" s="372" customFormat="1" ht="14.25">
      <c r="A19" s="413" t="s">
        <v>354</v>
      </c>
      <c r="B19" s="409"/>
      <c r="C19" s="410"/>
      <c r="D19" s="411"/>
      <c r="E19" s="411"/>
      <c r="F19" s="411"/>
      <c r="G19" s="411"/>
      <c r="H19" s="411"/>
    </row>
    <row r="20" spans="2:8" s="372" customFormat="1" ht="13.5" thickBot="1">
      <c r="B20" s="396"/>
      <c r="C20" s="396"/>
      <c r="H20" s="383" t="s">
        <v>166</v>
      </c>
    </row>
    <row r="21" spans="1:8" s="372" customFormat="1" ht="12.75">
      <c r="A21" s="710" t="s">
        <v>56</v>
      </c>
      <c r="B21" s="708" t="s">
        <v>10</v>
      </c>
      <c r="C21" s="708" t="s">
        <v>87</v>
      </c>
      <c r="D21" s="708"/>
      <c r="E21" s="708"/>
      <c r="F21" s="708" t="s">
        <v>358</v>
      </c>
      <c r="G21" s="708"/>
      <c r="H21" s="709"/>
    </row>
    <row r="22" spans="1:8" s="372" customFormat="1" ht="12.75">
      <c r="A22" s="711"/>
      <c r="B22" s="712"/>
      <c r="C22" s="404" t="s">
        <v>359</v>
      </c>
      <c r="D22" s="404" t="s">
        <v>360</v>
      </c>
      <c r="E22" s="404" t="s">
        <v>361</v>
      </c>
      <c r="F22" s="404" t="s">
        <v>359</v>
      </c>
      <c r="G22" s="404" t="s">
        <v>360</v>
      </c>
      <c r="H22" s="405" t="s">
        <v>361</v>
      </c>
    </row>
    <row r="23" spans="1:11" s="372" customFormat="1" ht="12.75">
      <c r="A23" s="391">
        <v>1</v>
      </c>
      <c r="B23" s="392">
        <v>2</v>
      </c>
      <c r="C23" s="392">
        <v>3</v>
      </c>
      <c r="D23" s="392">
        <v>4</v>
      </c>
      <c r="E23" s="392">
        <v>5</v>
      </c>
      <c r="F23" s="392">
        <v>6</v>
      </c>
      <c r="G23" s="392">
        <v>7</v>
      </c>
      <c r="H23" s="393">
        <v>8</v>
      </c>
      <c r="K23" s="396"/>
    </row>
    <row r="24" spans="1:11" s="372" customFormat="1" ht="12.75">
      <c r="A24" s="418"/>
      <c r="B24" s="415" t="s">
        <v>88</v>
      </c>
      <c r="C24" s="440"/>
      <c r="D24" s="440"/>
      <c r="E24" s="440"/>
      <c r="F24" s="440"/>
      <c r="G24" s="440"/>
      <c r="H24" s="441"/>
      <c r="K24" s="396"/>
    </row>
    <row r="25" spans="1:11" s="372" customFormat="1" ht="12.75">
      <c r="A25" s="417"/>
      <c r="B25" s="318" t="s">
        <v>89</v>
      </c>
      <c r="C25" s="442"/>
      <c r="D25" s="442"/>
      <c r="E25" s="442"/>
      <c r="F25" s="442"/>
      <c r="G25" s="442"/>
      <c r="H25" s="443"/>
      <c r="K25" s="396"/>
    </row>
    <row r="26" spans="1:11" s="372" customFormat="1" ht="12.75">
      <c r="A26" s="417"/>
      <c r="B26" s="318" t="s">
        <v>96</v>
      </c>
      <c r="C26" s="442"/>
      <c r="D26" s="442"/>
      <c r="E26" s="442"/>
      <c r="F26" s="442"/>
      <c r="G26" s="442"/>
      <c r="H26" s="443"/>
      <c r="K26" s="396"/>
    </row>
    <row r="27" spans="1:11" s="372" customFormat="1" ht="13.5" thickBot="1">
      <c r="A27" s="407" t="s">
        <v>52</v>
      </c>
      <c r="B27" s="416" t="s">
        <v>99</v>
      </c>
      <c r="C27" s="447">
        <f aca="true" t="shared" si="1" ref="C27:H27">SUM(C24:C26)</f>
        <v>0</v>
      </c>
      <c r="D27" s="447">
        <f t="shared" si="1"/>
        <v>0</v>
      </c>
      <c r="E27" s="447">
        <f t="shared" si="1"/>
        <v>0</v>
      </c>
      <c r="F27" s="447">
        <f t="shared" si="1"/>
        <v>0</v>
      </c>
      <c r="G27" s="447">
        <f t="shared" si="1"/>
        <v>0</v>
      </c>
      <c r="H27" s="448">
        <f t="shared" si="1"/>
        <v>0</v>
      </c>
      <c r="K27" s="396"/>
    </row>
  </sheetData>
  <sheetProtection password="B5AA" sheet="1" objects="1" scenarios="1"/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48" right="0.25" top="0.94" bottom="0.3" header="0.5" footer="0"/>
  <pageSetup horizontalDpi="600" verticalDpi="600" orientation="landscape" paperSize="9" r:id="rId2"/>
  <ignoredErrors>
    <ignoredError sqref="B6:B17 B24:B27" numberStoredAsText="1"/>
    <ignoredError sqref="C17:H17 C27 D27:H27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3"/>
  <sheetViews>
    <sheetView showGridLines="0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47.421875" style="419" customWidth="1"/>
    <col min="2" max="2" width="5.7109375" style="419" customWidth="1"/>
    <col min="3" max="3" width="12.57421875" style="419" customWidth="1"/>
    <col min="4" max="4" width="12.140625" style="419" customWidth="1"/>
    <col min="5" max="5" width="11.00390625" style="419" customWidth="1"/>
    <col min="6" max="6" width="11.421875" style="419" customWidth="1"/>
    <col min="7" max="9" width="12.57421875" style="419" customWidth="1"/>
    <col min="10" max="16384" width="9.140625" style="419" customWidth="1"/>
  </cols>
  <sheetData>
    <row r="2" spans="1:9" s="372" customFormat="1" ht="15" thickBot="1">
      <c r="A2" s="420" t="s">
        <v>387</v>
      </c>
      <c r="D2" s="396"/>
      <c r="E2" s="396"/>
      <c r="F2" s="396"/>
      <c r="G2" s="396"/>
      <c r="I2" s="383" t="s">
        <v>392</v>
      </c>
    </row>
    <row r="3" spans="1:9" s="421" customFormat="1" ht="12.75">
      <c r="A3" s="710" t="s">
        <v>56</v>
      </c>
      <c r="B3" s="708" t="s">
        <v>10</v>
      </c>
      <c r="C3" s="708" t="s">
        <v>388</v>
      </c>
      <c r="D3" s="708" t="s">
        <v>87</v>
      </c>
      <c r="E3" s="708"/>
      <c r="F3" s="708"/>
      <c r="G3" s="708" t="s">
        <v>358</v>
      </c>
      <c r="H3" s="708"/>
      <c r="I3" s="709"/>
    </row>
    <row r="4" spans="1:9" s="421" customFormat="1" ht="12.75">
      <c r="A4" s="711"/>
      <c r="B4" s="712"/>
      <c r="C4" s="712"/>
      <c r="D4" s="404" t="s">
        <v>359</v>
      </c>
      <c r="E4" s="404" t="s">
        <v>360</v>
      </c>
      <c r="F4" s="404" t="s">
        <v>361</v>
      </c>
      <c r="G4" s="404" t="s">
        <v>359</v>
      </c>
      <c r="H4" s="404" t="s">
        <v>360</v>
      </c>
      <c r="I4" s="405" t="s">
        <v>361</v>
      </c>
    </row>
    <row r="5" spans="1:9" s="421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2">
        <v>6</v>
      </c>
      <c r="G5" s="392">
        <v>7</v>
      </c>
      <c r="H5" s="392">
        <v>8</v>
      </c>
      <c r="I5" s="393">
        <v>9</v>
      </c>
    </row>
    <row r="6" spans="1:19" s="372" customFormat="1" ht="12.75">
      <c r="A6" s="437"/>
      <c r="B6" s="438" t="s">
        <v>88</v>
      </c>
      <c r="C6" s="449"/>
      <c r="D6" s="450"/>
      <c r="E6" s="450"/>
      <c r="F6" s="450"/>
      <c r="G6" s="450"/>
      <c r="H6" s="450"/>
      <c r="I6" s="451"/>
      <c r="J6" s="422"/>
      <c r="K6" s="422"/>
      <c r="L6" s="422"/>
      <c r="M6" s="422"/>
      <c r="N6" s="422"/>
      <c r="O6" s="422"/>
      <c r="P6" s="422"/>
      <c r="Q6" s="422"/>
      <c r="R6" s="422"/>
      <c r="S6" s="422"/>
    </row>
    <row r="7" spans="1:19" s="372" customFormat="1" ht="12.75">
      <c r="A7" s="436"/>
      <c r="B7" s="435" t="s">
        <v>89</v>
      </c>
      <c r="C7" s="444"/>
      <c r="D7" s="444"/>
      <c r="E7" s="444"/>
      <c r="F7" s="444"/>
      <c r="G7" s="444"/>
      <c r="H7" s="444"/>
      <c r="I7" s="45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372" customFormat="1" ht="12.75">
      <c r="A8" s="436"/>
      <c r="B8" s="435" t="s">
        <v>96</v>
      </c>
      <c r="C8" s="444"/>
      <c r="D8" s="444"/>
      <c r="E8" s="444"/>
      <c r="F8" s="444"/>
      <c r="G8" s="444"/>
      <c r="H8" s="444"/>
      <c r="I8" s="452"/>
      <c r="J8" s="422"/>
      <c r="K8" s="422"/>
      <c r="L8" s="422"/>
      <c r="M8" s="422"/>
      <c r="N8" s="422"/>
      <c r="O8" s="422"/>
      <c r="P8" s="422"/>
      <c r="Q8" s="422"/>
      <c r="R8" s="422"/>
      <c r="S8" s="422"/>
    </row>
    <row r="9" spans="1:19" s="372" customFormat="1" ht="12.75">
      <c r="A9" s="436"/>
      <c r="B9" s="435" t="s">
        <v>99</v>
      </c>
      <c r="C9" s="444"/>
      <c r="D9" s="444"/>
      <c r="E9" s="444"/>
      <c r="F9" s="444"/>
      <c r="G9" s="444"/>
      <c r="H9" s="444"/>
      <c r="I9" s="452"/>
      <c r="J9" s="422"/>
      <c r="K9" s="422"/>
      <c r="L9" s="422"/>
      <c r="M9" s="422"/>
      <c r="N9" s="422"/>
      <c r="O9" s="422"/>
      <c r="P9" s="422"/>
      <c r="Q9" s="422"/>
      <c r="R9" s="422"/>
      <c r="S9" s="422"/>
    </row>
    <row r="10" spans="1:19" s="432" customFormat="1" ht="13.5" thickBot="1">
      <c r="A10" s="429" t="s">
        <v>52</v>
      </c>
      <c r="B10" s="430" t="s">
        <v>103</v>
      </c>
      <c r="C10" s="453">
        <f>SUM(C6:C9)</f>
        <v>0</v>
      </c>
      <c r="D10" s="453">
        <f aca="true" t="shared" si="0" ref="D10:I10">SUM(D6:D9)</f>
        <v>0</v>
      </c>
      <c r="E10" s="453">
        <f t="shared" si="0"/>
        <v>0</v>
      </c>
      <c r="F10" s="453">
        <f t="shared" si="0"/>
        <v>0</v>
      </c>
      <c r="G10" s="453">
        <f t="shared" si="0"/>
        <v>0</v>
      </c>
      <c r="H10" s="453">
        <f t="shared" si="0"/>
        <v>0</v>
      </c>
      <c r="I10" s="454">
        <f t="shared" si="0"/>
        <v>0</v>
      </c>
      <c r="J10" s="431"/>
      <c r="K10" s="431"/>
      <c r="L10" s="431"/>
      <c r="M10" s="431"/>
      <c r="N10" s="431"/>
      <c r="O10" s="431"/>
      <c r="P10" s="431"/>
      <c r="Q10" s="431"/>
      <c r="R10" s="431"/>
      <c r="S10" s="431"/>
    </row>
    <row r="11" spans="1:19" s="372" customFormat="1" ht="12.75">
      <c r="A11" s="422"/>
      <c r="B11" s="422"/>
      <c r="C11" s="423"/>
      <c r="D11" s="424"/>
      <c r="E11" s="424"/>
      <c r="F11" s="424"/>
      <c r="G11" s="424"/>
      <c r="H11" s="424"/>
      <c r="I11" s="424"/>
      <c r="J11" s="422"/>
      <c r="K11" s="422"/>
      <c r="L11" s="422"/>
      <c r="M11" s="422"/>
      <c r="N11" s="422"/>
      <c r="O11" s="422"/>
      <c r="P11" s="422"/>
      <c r="Q11" s="422"/>
      <c r="R11" s="422"/>
      <c r="S11" s="422"/>
    </row>
    <row r="12" spans="1:19" s="372" customFormat="1" ht="12.75">
      <c r="A12" s="422"/>
      <c r="B12" s="422"/>
      <c r="C12" s="422"/>
      <c r="D12" s="425"/>
      <c r="E12" s="425"/>
      <c r="F12" s="425"/>
      <c r="G12" s="425"/>
      <c r="H12" s="425"/>
      <c r="I12" s="425"/>
      <c r="J12" s="422"/>
      <c r="K12" s="422"/>
      <c r="L12" s="422"/>
      <c r="M12" s="422"/>
      <c r="N12" s="422"/>
      <c r="O12" s="422"/>
      <c r="P12" s="422"/>
      <c r="Q12" s="422"/>
      <c r="R12" s="422"/>
      <c r="S12" s="422"/>
    </row>
    <row r="13" spans="1:19" s="372" customFormat="1" ht="14.25">
      <c r="A13" s="427" t="s">
        <v>389</v>
      </c>
      <c r="B13" s="427"/>
      <c r="C13" s="427"/>
      <c r="D13" s="427"/>
      <c r="E13" s="427"/>
      <c r="F13" s="427"/>
      <c r="G13" s="427"/>
      <c r="H13" s="427"/>
      <c r="I13" s="427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1:19" s="372" customFormat="1" ht="13.5" thickBot="1">
      <c r="A14" s="422"/>
      <c r="B14" s="422"/>
      <c r="C14" s="422"/>
      <c r="D14" s="425"/>
      <c r="E14" s="425"/>
      <c r="F14" s="425"/>
      <c r="G14" s="425"/>
      <c r="I14" s="428" t="s">
        <v>391</v>
      </c>
      <c r="J14" s="422"/>
      <c r="K14" s="422"/>
      <c r="L14" s="422"/>
      <c r="M14" s="422"/>
      <c r="N14" s="422"/>
      <c r="O14" s="422"/>
      <c r="P14" s="422"/>
      <c r="Q14" s="422"/>
      <c r="R14" s="422"/>
      <c r="S14" s="422"/>
    </row>
    <row r="15" spans="1:15" s="421" customFormat="1" ht="12.75">
      <c r="A15" s="710" t="s">
        <v>56</v>
      </c>
      <c r="B15" s="708" t="s">
        <v>10</v>
      </c>
      <c r="C15" s="708" t="s">
        <v>390</v>
      </c>
      <c r="D15" s="708" t="s">
        <v>87</v>
      </c>
      <c r="E15" s="708"/>
      <c r="F15" s="708"/>
      <c r="G15" s="708" t="s">
        <v>358</v>
      </c>
      <c r="H15" s="708"/>
      <c r="I15" s="709"/>
      <c r="J15" s="426"/>
      <c r="K15" s="426"/>
      <c r="L15" s="426"/>
      <c r="M15" s="426"/>
      <c r="N15" s="426"/>
      <c r="O15" s="426"/>
    </row>
    <row r="16" spans="1:15" s="421" customFormat="1" ht="12.75">
      <c r="A16" s="711"/>
      <c r="B16" s="712"/>
      <c r="C16" s="712"/>
      <c r="D16" s="404" t="s">
        <v>359</v>
      </c>
      <c r="E16" s="404" t="s">
        <v>360</v>
      </c>
      <c r="F16" s="404" t="s">
        <v>361</v>
      </c>
      <c r="G16" s="404" t="s">
        <v>359</v>
      </c>
      <c r="H16" s="404" t="s">
        <v>360</v>
      </c>
      <c r="I16" s="405" t="s">
        <v>361</v>
      </c>
      <c r="J16" s="426"/>
      <c r="K16" s="426"/>
      <c r="L16" s="426"/>
      <c r="M16" s="426"/>
      <c r="N16" s="426"/>
      <c r="O16" s="426"/>
    </row>
    <row r="17" spans="1:15" s="421" customFormat="1" ht="12.75">
      <c r="A17" s="391">
        <v>1</v>
      </c>
      <c r="B17" s="392">
        <v>2</v>
      </c>
      <c r="C17" s="392">
        <v>3</v>
      </c>
      <c r="D17" s="392">
        <v>4</v>
      </c>
      <c r="E17" s="392">
        <v>5</v>
      </c>
      <c r="F17" s="392">
        <v>6</v>
      </c>
      <c r="G17" s="392">
        <v>7</v>
      </c>
      <c r="H17" s="392">
        <v>8</v>
      </c>
      <c r="I17" s="393">
        <v>9</v>
      </c>
      <c r="J17" s="426"/>
      <c r="K17" s="426"/>
      <c r="L17" s="426"/>
      <c r="M17" s="426"/>
      <c r="N17" s="426"/>
      <c r="O17" s="426"/>
    </row>
    <row r="18" spans="1:19" s="372" customFormat="1" ht="12.75">
      <c r="A18" s="439"/>
      <c r="B18" s="438" t="s">
        <v>88</v>
      </c>
      <c r="C18" s="450"/>
      <c r="D18" s="450"/>
      <c r="E18" s="450"/>
      <c r="F18" s="450"/>
      <c r="G18" s="450"/>
      <c r="H18" s="450"/>
      <c r="I18" s="451"/>
      <c r="J18" s="422"/>
      <c r="K18" s="422"/>
      <c r="L18" s="422"/>
      <c r="M18" s="422"/>
      <c r="N18" s="422"/>
      <c r="O18" s="422"/>
      <c r="P18" s="422"/>
      <c r="Q18" s="422"/>
      <c r="R18" s="422"/>
      <c r="S18" s="422"/>
    </row>
    <row r="19" spans="1:19" s="372" customFormat="1" ht="12.75">
      <c r="A19" s="434"/>
      <c r="B19" s="435" t="s">
        <v>89</v>
      </c>
      <c r="C19" s="444"/>
      <c r="D19" s="444"/>
      <c r="E19" s="444"/>
      <c r="F19" s="444"/>
      <c r="G19" s="444"/>
      <c r="H19" s="444"/>
      <c r="I19" s="452"/>
      <c r="J19" s="422"/>
      <c r="K19" s="422"/>
      <c r="L19" s="422"/>
      <c r="M19" s="422"/>
      <c r="N19" s="422"/>
      <c r="O19" s="422"/>
      <c r="P19" s="422"/>
      <c r="Q19" s="422"/>
      <c r="R19" s="422"/>
      <c r="S19" s="422"/>
    </row>
    <row r="20" spans="1:19" s="372" customFormat="1" ht="12.75">
      <c r="A20" s="434"/>
      <c r="B20" s="435" t="s">
        <v>96</v>
      </c>
      <c r="C20" s="444"/>
      <c r="D20" s="444"/>
      <c r="E20" s="444"/>
      <c r="F20" s="444"/>
      <c r="G20" s="444"/>
      <c r="H20" s="444"/>
      <c r="I20" s="452"/>
      <c r="J20" s="422"/>
      <c r="K20" s="422"/>
      <c r="L20" s="422"/>
      <c r="M20" s="422"/>
      <c r="N20" s="422"/>
      <c r="O20" s="422"/>
      <c r="P20" s="422"/>
      <c r="Q20" s="422"/>
      <c r="R20" s="422"/>
      <c r="S20" s="422"/>
    </row>
    <row r="21" spans="1:19" s="372" customFormat="1" ht="12.75">
      <c r="A21" s="434"/>
      <c r="B21" s="435" t="s">
        <v>99</v>
      </c>
      <c r="C21" s="444"/>
      <c r="D21" s="444"/>
      <c r="E21" s="444"/>
      <c r="F21" s="444"/>
      <c r="G21" s="444"/>
      <c r="H21" s="444"/>
      <c r="I21" s="452"/>
      <c r="J21" s="422"/>
      <c r="K21" s="422"/>
      <c r="L21" s="422"/>
      <c r="M21" s="422"/>
      <c r="N21" s="422"/>
      <c r="O21" s="422"/>
      <c r="P21" s="422"/>
      <c r="Q21" s="422"/>
      <c r="R21" s="422"/>
      <c r="S21" s="422"/>
    </row>
    <row r="22" spans="1:19" s="432" customFormat="1" ht="13.5" thickBot="1">
      <c r="A22" s="433" t="s">
        <v>52</v>
      </c>
      <c r="B22" s="430" t="s">
        <v>103</v>
      </c>
      <c r="C22" s="453">
        <f>SUM(C18:C21)</f>
        <v>0</v>
      </c>
      <c r="D22" s="453">
        <f aca="true" t="shared" si="1" ref="D22:I22">SUM(D18:D21)</f>
        <v>0</v>
      </c>
      <c r="E22" s="453">
        <f t="shared" si="1"/>
        <v>0</v>
      </c>
      <c r="F22" s="453">
        <f t="shared" si="1"/>
        <v>0</v>
      </c>
      <c r="G22" s="453">
        <f t="shared" si="1"/>
        <v>0</v>
      </c>
      <c r="H22" s="453">
        <f t="shared" si="1"/>
        <v>0</v>
      </c>
      <c r="I22" s="454">
        <f t="shared" si="1"/>
        <v>0</v>
      </c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19" s="372" customFormat="1" ht="12.75">
      <c r="A23" s="422"/>
      <c r="B23" s="422"/>
      <c r="C23" s="422"/>
      <c r="D23" s="425"/>
      <c r="E23" s="425"/>
      <c r="F23" s="425"/>
      <c r="G23" s="425"/>
      <c r="H23" s="425"/>
      <c r="I23" s="425"/>
      <c r="J23" s="422"/>
      <c r="K23" s="422"/>
      <c r="L23" s="422"/>
      <c r="M23" s="422"/>
      <c r="N23" s="422"/>
      <c r="O23" s="422"/>
      <c r="P23" s="422"/>
      <c r="Q23" s="422"/>
      <c r="R23" s="422"/>
      <c r="S23" s="422"/>
    </row>
  </sheetData>
  <sheetProtection password="B5AA" sheet="1" objects="1" scenarios="1"/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48" right="0.25" top="0.94" bottom="0.3" header="0.5" footer="0"/>
  <pageSetup horizontalDpi="600" verticalDpi="600" orientation="landscape" paperSize="9" r:id="rId2"/>
  <ignoredErrors>
    <ignoredError sqref="B6:B10 B18:B22" numberStoredAsText="1"/>
    <ignoredError sqref="C22:I22 D10:I10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595" customWidth="1"/>
    <col min="2" max="2" width="3.421875" style="596" customWidth="1"/>
    <col min="3" max="3" width="52.00390625" style="593" customWidth="1"/>
    <col min="4" max="4" width="6.421875" style="625" customWidth="1"/>
    <col min="5" max="5" width="24.00390625" style="625" customWidth="1"/>
    <col min="6" max="6" width="23.421875" style="595" customWidth="1"/>
    <col min="7" max="7" width="22.28125" style="595" customWidth="1"/>
    <col min="8" max="8" width="24.00390625" style="595" customWidth="1"/>
    <col min="9" max="16384" width="9.140625" style="595" customWidth="1"/>
  </cols>
  <sheetData>
    <row r="1" spans="4:5" ht="12.75">
      <c r="D1" s="594"/>
      <c r="E1" s="594"/>
    </row>
    <row r="2" spans="3:5" ht="12.75">
      <c r="C2" s="595"/>
      <c r="D2" s="594"/>
      <c r="E2" s="594"/>
    </row>
    <row r="3" spans="1:7" ht="12.75" customHeight="1">
      <c r="A3" s="399" t="s">
        <v>438</v>
      </c>
      <c r="B3" s="626"/>
      <c r="C3" s="626"/>
      <c r="D3" s="626"/>
      <c r="E3" s="626"/>
      <c r="F3" s="626"/>
      <c r="G3" s="25"/>
    </row>
    <row r="4" spans="2:8" ht="12.75" customHeight="1">
      <c r="B4" s="597"/>
      <c r="C4" s="592"/>
      <c r="D4" s="591"/>
      <c r="E4" s="591"/>
      <c r="H4" s="627" t="s">
        <v>439</v>
      </c>
    </row>
    <row r="5" spans="2:8" ht="12.75" customHeight="1">
      <c r="B5" s="597"/>
      <c r="C5" s="592"/>
      <c r="D5" s="591"/>
      <c r="E5" s="591"/>
      <c r="H5" s="598" t="s">
        <v>400</v>
      </c>
    </row>
    <row r="6" spans="4:5" ht="13.5" thickBot="1">
      <c r="D6" s="594"/>
      <c r="E6" s="594"/>
    </row>
    <row r="7" spans="2:8" ht="60.75" thickBot="1">
      <c r="B7" s="599"/>
      <c r="C7" s="600" t="s">
        <v>56</v>
      </c>
      <c r="D7" s="600" t="s">
        <v>10</v>
      </c>
      <c r="E7" s="601" t="s">
        <v>401</v>
      </c>
      <c r="F7" s="601" t="s">
        <v>402</v>
      </c>
      <c r="G7" s="601" t="s">
        <v>403</v>
      </c>
      <c r="H7" s="602" t="s">
        <v>404</v>
      </c>
    </row>
    <row r="8" spans="2:8" ht="36" customHeight="1">
      <c r="B8" s="603" t="s">
        <v>405</v>
      </c>
      <c r="C8" s="604" t="s">
        <v>406</v>
      </c>
      <c r="D8" s="605">
        <v>10</v>
      </c>
      <c r="E8" s="606"/>
      <c r="F8" s="607"/>
      <c r="G8" s="607"/>
      <c r="H8" s="608"/>
    </row>
    <row r="9" spans="2:8" ht="28.5">
      <c r="B9" s="609" t="s">
        <v>407</v>
      </c>
      <c r="C9" s="610" t="s">
        <v>408</v>
      </c>
      <c r="D9" s="605">
        <v>20</v>
      </c>
      <c r="E9" s="606"/>
      <c r="F9" s="607"/>
      <c r="G9" s="607"/>
      <c r="H9" s="608"/>
    </row>
    <row r="10" spans="2:8" ht="28.5">
      <c r="B10" s="609" t="s">
        <v>409</v>
      </c>
      <c r="C10" s="610" t="s">
        <v>410</v>
      </c>
      <c r="D10" s="605">
        <v>30</v>
      </c>
      <c r="E10" s="606"/>
      <c r="F10" s="607"/>
      <c r="G10" s="607"/>
      <c r="H10" s="608"/>
    </row>
    <row r="11" spans="2:8" ht="42.75">
      <c r="B11" s="611" t="s">
        <v>411</v>
      </c>
      <c r="C11" s="610" t="s">
        <v>412</v>
      </c>
      <c r="D11" s="612">
        <v>40</v>
      </c>
      <c r="E11" s="613"/>
      <c r="F11" s="614"/>
      <c r="G11" s="614"/>
      <c r="H11" s="615"/>
    </row>
    <row r="12" spans="2:8" ht="71.25">
      <c r="B12" s="611" t="s">
        <v>413</v>
      </c>
      <c r="C12" s="610" t="s">
        <v>414</v>
      </c>
      <c r="D12" s="612">
        <v>50</v>
      </c>
      <c r="E12" s="613"/>
      <c r="F12" s="614"/>
      <c r="G12" s="614"/>
      <c r="H12" s="615"/>
    </row>
    <row r="13" spans="2:8" ht="48.75" customHeight="1">
      <c r="B13" s="616" t="s">
        <v>415</v>
      </c>
      <c r="C13" s="604" t="s">
        <v>416</v>
      </c>
      <c r="D13" s="612">
        <v>60</v>
      </c>
      <c r="E13" s="613"/>
      <c r="F13" s="614"/>
      <c r="G13" s="614"/>
      <c r="H13" s="615"/>
    </row>
    <row r="14" spans="2:8" ht="14.25">
      <c r="B14" s="611" t="s">
        <v>417</v>
      </c>
      <c r="C14" s="610" t="s">
        <v>418</v>
      </c>
      <c r="D14" s="612">
        <v>70</v>
      </c>
      <c r="E14" s="613"/>
      <c r="F14" s="614"/>
      <c r="G14" s="614"/>
      <c r="H14" s="615"/>
    </row>
    <row r="15" spans="2:8" ht="28.5">
      <c r="B15" s="611" t="s">
        <v>419</v>
      </c>
      <c r="C15" s="610" t="s">
        <v>420</v>
      </c>
      <c r="D15" s="612">
        <v>80</v>
      </c>
      <c r="E15" s="613"/>
      <c r="F15" s="614"/>
      <c r="G15" s="614"/>
      <c r="H15" s="615"/>
    </row>
    <row r="16" spans="2:8" ht="18.75" customHeight="1">
      <c r="B16" s="611" t="s">
        <v>417</v>
      </c>
      <c r="C16" s="610" t="s">
        <v>421</v>
      </c>
      <c r="D16" s="612">
        <v>90</v>
      </c>
      <c r="E16" s="613"/>
      <c r="F16" s="614"/>
      <c r="G16" s="614"/>
      <c r="H16" s="615"/>
    </row>
    <row r="17" spans="2:8" ht="19.5" customHeight="1">
      <c r="B17" s="611" t="s">
        <v>419</v>
      </c>
      <c r="C17" s="610" t="s">
        <v>422</v>
      </c>
      <c r="D17" s="612">
        <v>100</v>
      </c>
      <c r="E17" s="613"/>
      <c r="F17" s="614"/>
      <c r="G17" s="614"/>
      <c r="H17" s="615"/>
    </row>
    <row r="18" spans="2:8" ht="18" customHeight="1">
      <c r="B18" s="611" t="s">
        <v>417</v>
      </c>
      <c r="C18" s="610" t="s">
        <v>423</v>
      </c>
      <c r="D18" s="612">
        <v>110</v>
      </c>
      <c r="E18" s="613"/>
      <c r="F18" s="614"/>
      <c r="G18" s="614"/>
      <c r="H18" s="615"/>
    </row>
    <row r="19" spans="2:8" ht="33" customHeight="1">
      <c r="B19" s="611" t="s">
        <v>419</v>
      </c>
      <c r="C19" s="610" t="s">
        <v>424</v>
      </c>
      <c r="D19" s="612">
        <v>120</v>
      </c>
      <c r="E19" s="613"/>
      <c r="F19" s="614"/>
      <c r="G19" s="614"/>
      <c r="H19" s="615"/>
    </row>
    <row r="20" spans="2:8" ht="42.75" customHeight="1">
      <c r="B20" s="611" t="s">
        <v>417</v>
      </c>
      <c r="C20" s="610" t="s">
        <v>425</v>
      </c>
      <c r="D20" s="612">
        <v>130</v>
      </c>
      <c r="E20" s="613"/>
      <c r="F20" s="614"/>
      <c r="G20" s="614"/>
      <c r="H20" s="615"/>
    </row>
    <row r="21" spans="2:8" ht="42.75" customHeight="1">
      <c r="B21" s="616" t="s">
        <v>426</v>
      </c>
      <c r="C21" s="604" t="s">
        <v>427</v>
      </c>
      <c r="D21" s="612">
        <v>140</v>
      </c>
      <c r="E21" s="613"/>
      <c r="F21" s="614"/>
      <c r="G21" s="614"/>
      <c r="H21" s="615"/>
    </row>
    <row r="22" spans="2:8" ht="42.75" customHeight="1">
      <c r="B22" s="611" t="s">
        <v>428</v>
      </c>
      <c r="C22" s="610" t="s">
        <v>429</v>
      </c>
      <c r="D22" s="612">
        <v>150</v>
      </c>
      <c r="E22" s="613"/>
      <c r="F22" s="614"/>
      <c r="G22" s="614"/>
      <c r="H22" s="615"/>
    </row>
    <row r="23" spans="2:8" ht="33" customHeight="1">
      <c r="B23" s="611" t="s">
        <v>430</v>
      </c>
      <c r="C23" s="610" t="s">
        <v>431</v>
      </c>
      <c r="D23" s="612">
        <v>160</v>
      </c>
      <c r="E23" s="613"/>
      <c r="F23" s="614"/>
      <c r="G23" s="614"/>
      <c r="H23" s="615"/>
    </row>
    <row r="24" spans="2:8" ht="72" customHeight="1">
      <c r="B24" s="611" t="s">
        <v>432</v>
      </c>
      <c r="C24" s="610" t="s">
        <v>433</v>
      </c>
      <c r="D24" s="612">
        <v>170</v>
      </c>
      <c r="E24" s="613"/>
      <c r="F24" s="614"/>
      <c r="G24" s="614"/>
      <c r="H24" s="615"/>
    </row>
    <row r="25" spans="2:8" ht="30" customHeight="1">
      <c r="B25" s="611" t="s">
        <v>259</v>
      </c>
      <c r="C25" s="617" t="s">
        <v>434</v>
      </c>
      <c r="D25" s="612">
        <v>180</v>
      </c>
      <c r="E25" s="613"/>
      <c r="F25" s="614"/>
      <c r="G25" s="614"/>
      <c r="H25" s="615"/>
    </row>
    <row r="26" spans="2:8" ht="23.25" customHeight="1">
      <c r="B26" s="616" t="s">
        <v>289</v>
      </c>
      <c r="C26" s="617" t="s">
        <v>435</v>
      </c>
      <c r="D26" s="612">
        <v>190</v>
      </c>
      <c r="E26" s="613"/>
      <c r="F26" s="614"/>
      <c r="G26" s="614"/>
      <c r="H26" s="615"/>
    </row>
    <row r="27" spans="2:8" ht="30.75" thickBot="1">
      <c r="B27" s="618" t="s">
        <v>254</v>
      </c>
      <c r="C27" s="604" t="s">
        <v>436</v>
      </c>
      <c r="D27" s="619">
        <v>200</v>
      </c>
      <c r="E27" s="620"/>
      <c r="F27" s="621"/>
      <c r="G27" s="621"/>
      <c r="H27" s="622"/>
    </row>
    <row r="28" spans="2:8" ht="15.75" thickBot="1">
      <c r="B28" s="599"/>
      <c r="C28" s="600" t="s">
        <v>437</v>
      </c>
      <c r="D28" s="623">
        <v>210</v>
      </c>
      <c r="E28" s="624">
        <f>SUM(E8,E13,E21,E25:E27)</f>
        <v>0</v>
      </c>
      <c r="F28" s="624">
        <f>SUM(F8,F13,F21,F25:F27)</f>
        <v>0</v>
      </c>
      <c r="G28" s="624">
        <f>SUM(G8,G13,G21,G25:G27)</f>
        <v>0</v>
      </c>
      <c r="H28" s="624">
        <f>SUM(H8,H13,H21,H25:H27)</f>
        <v>0</v>
      </c>
    </row>
    <row r="29" spans="4:5" ht="12.75">
      <c r="D29" s="594"/>
      <c r="E29" s="594"/>
    </row>
    <row r="30" spans="4:5" ht="12.75">
      <c r="D30" s="594"/>
      <c r="E30" s="594"/>
    </row>
    <row r="31" s="419" customFormat="1" ht="12.75"/>
    <row r="32" spans="2:6" s="579" customFormat="1" ht="15">
      <c r="B32" s="580"/>
      <c r="C32" s="580" t="s">
        <v>394</v>
      </c>
      <c r="D32" s="581"/>
      <c r="E32" s="713"/>
      <c r="F32" s="713"/>
    </row>
    <row r="33" spans="2:6" s="579" customFormat="1" ht="15">
      <c r="B33" s="582"/>
      <c r="C33" s="583"/>
      <c r="E33" s="714" t="s">
        <v>395</v>
      </c>
      <c r="F33" s="714"/>
    </row>
    <row r="34" spans="2:3" s="579" customFormat="1" ht="15">
      <c r="B34" s="582"/>
      <c r="C34" s="583"/>
    </row>
    <row r="35" spans="2:5" s="579" customFormat="1" ht="15">
      <c r="B35" s="582"/>
      <c r="C35" s="583"/>
      <c r="D35" s="584" t="s">
        <v>396</v>
      </c>
      <c r="E35" s="585"/>
    </row>
    <row r="36" spans="2:5" s="579" customFormat="1" ht="15">
      <c r="B36" s="582"/>
      <c r="D36" s="586"/>
      <c r="E36" s="585"/>
    </row>
    <row r="37" spans="2:6" s="579" customFormat="1" ht="15">
      <c r="B37" s="582"/>
      <c r="C37" s="582" t="s">
        <v>397</v>
      </c>
      <c r="D37" s="587"/>
      <c r="E37" s="715"/>
      <c r="F37" s="715"/>
    </row>
    <row r="38" spans="2:6" s="579" customFormat="1" ht="15">
      <c r="B38" s="582"/>
      <c r="C38" s="583"/>
      <c r="E38" s="714" t="s">
        <v>395</v>
      </c>
      <c r="F38" s="714"/>
    </row>
    <row r="39" s="419" customFormat="1" ht="12.75"/>
    <row r="40" spans="2:5" ht="12.75">
      <c r="B40" s="595"/>
      <c r="C40" s="595"/>
      <c r="D40" s="595"/>
      <c r="E40" s="595"/>
    </row>
    <row r="41" spans="2:5" ht="12.75">
      <c r="B41" s="595"/>
      <c r="C41" s="595"/>
      <c r="D41" s="595"/>
      <c r="E41" s="595"/>
    </row>
    <row r="42" spans="2:5" ht="12.75">
      <c r="B42" s="595"/>
      <c r="C42" s="595"/>
      <c r="D42" s="595"/>
      <c r="E42" s="595"/>
    </row>
    <row r="43" spans="2:5" ht="12.75">
      <c r="B43" s="595"/>
      <c r="C43" s="595"/>
      <c r="D43" s="595"/>
      <c r="E43" s="595"/>
    </row>
    <row r="44" spans="4:5" ht="12.75">
      <c r="D44" s="594"/>
      <c r="E44" s="594"/>
    </row>
    <row r="45" spans="4:5" ht="12.75">
      <c r="D45" s="594"/>
      <c r="E45" s="594"/>
    </row>
    <row r="46" spans="4:5" ht="12.75">
      <c r="D46" s="594"/>
      <c r="E46" s="594"/>
    </row>
    <row r="47" spans="4:5" ht="12.75">
      <c r="D47" s="594"/>
      <c r="E47" s="594"/>
    </row>
    <row r="48" spans="4:5" ht="12.75">
      <c r="D48" s="594"/>
      <c r="E48" s="594"/>
    </row>
    <row r="49" spans="4:5" ht="12.75">
      <c r="D49" s="594"/>
      <c r="E49" s="594"/>
    </row>
    <row r="50" spans="4:5" ht="12.75">
      <c r="D50" s="594"/>
      <c r="E50" s="594"/>
    </row>
    <row r="51" spans="4:5" ht="12.75">
      <c r="D51" s="594"/>
      <c r="E51" s="594"/>
    </row>
    <row r="52" spans="4:5" ht="12.75">
      <c r="D52" s="594"/>
      <c r="E52" s="594"/>
    </row>
    <row r="53" spans="4:5" ht="12.75">
      <c r="D53" s="594"/>
      <c r="E53" s="594"/>
    </row>
    <row r="54" spans="4:5" ht="12.75">
      <c r="D54" s="594"/>
      <c r="E54" s="594"/>
    </row>
    <row r="55" spans="4:5" ht="12.75">
      <c r="D55" s="594"/>
      <c r="E55" s="594"/>
    </row>
    <row r="56" spans="4:5" ht="12.75">
      <c r="D56" s="594"/>
      <c r="E56" s="594"/>
    </row>
    <row r="57" spans="4:5" ht="12.75">
      <c r="D57" s="594"/>
      <c r="E57" s="594"/>
    </row>
    <row r="58" spans="4:5" ht="12.75">
      <c r="D58" s="594"/>
      <c r="E58" s="594"/>
    </row>
    <row r="59" spans="4:5" ht="12.75">
      <c r="D59" s="594"/>
      <c r="E59" s="594"/>
    </row>
    <row r="60" spans="4:5" ht="12.75">
      <c r="D60" s="594"/>
      <c r="E60" s="594"/>
    </row>
    <row r="61" spans="4:5" ht="12.75">
      <c r="D61" s="594"/>
      <c r="E61" s="594"/>
    </row>
    <row r="62" spans="4:5" ht="12.75">
      <c r="D62" s="594"/>
      <c r="E62" s="594"/>
    </row>
    <row r="63" spans="4:5" ht="12.75">
      <c r="D63" s="594"/>
      <c r="E63" s="594"/>
    </row>
    <row r="64" spans="4:5" ht="12.75">
      <c r="D64" s="594"/>
      <c r="E64" s="594"/>
    </row>
    <row r="65" spans="4:5" ht="12.75">
      <c r="D65" s="594"/>
      <c r="E65" s="594"/>
    </row>
    <row r="66" spans="4:5" ht="12.75">
      <c r="D66" s="594"/>
      <c r="E66" s="594"/>
    </row>
    <row r="67" spans="4:5" ht="12.75">
      <c r="D67" s="594"/>
      <c r="E67" s="594"/>
    </row>
    <row r="68" spans="4:5" ht="12.75">
      <c r="D68" s="594"/>
      <c r="E68" s="594"/>
    </row>
    <row r="69" spans="4:5" ht="12.75">
      <c r="D69" s="594"/>
      <c r="E69" s="594"/>
    </row>
    <row r="70" spans="4:5" ht="12.75">
      <c r="D70" s="594"/>
      <c r="E70" s="594"/>
    </row>
    <row r="71" spans="4:5" ht="12.75">
      <c r="D71" s="594"/>
      <c r="E71" s="594"/>
    </row>
    <row r="72" spans="4:5" ht="12.75">
      <c r="D72" s="594"/>
      <c r="E72" s="594"/>
    </row>
    <row r="73" spans="4:5" ht="12.75">
      <c r="D73" s="594"/>
      <c r="E73" s="594"/>
    </row>
    <row r="74" spans="4:5" ht="12.75">
      <c r="D74" s="594"/>
      <c r="E74" s="594"/>
    </row>
    <row r="75" spans="4:5" ht="12.75">
      <c r="D75" s="594"/>
      <c r="E75" s="594"/>
    </row>
    <row r="76" spans="4:5" ht="12.75">
      <c r="D76" s="594"/>
      <c r="E76" s="594"/>
    </row>
    <row r="77" spans="4:5" ht="12.75">
      <c r="D77" s="594"/>
      <c r="E77" s="594"/>
    </row>
    <row r="78" spans="4:5" ht="12.75">
      <c r="D78" s="594"/>
      <c r="E78" s="594"/>
    </row>
    <row r="79" spans="4:5" ht="12.75">
      <c r="D79" s="594"/>
      <c r="E79" s="594"/>
    </row>
    <row r="80" spans="4:5" ht="12.75">
      <c r="D80" s="594"/>
      <c r="E80" s="594"/>
    </row>
    <row r="81" spans="4:5" ht="12.75">
      <c r="D81" s="594"/>
      <c r="E81" s="594"/>
    </row>
    <row r="82" spans="4:5" ht="12.75">
      <c r="D82" s="594"/>
      <c r="E82" s="594"/>
    </row>
    <row r="83" spans="4:5" ht="12.75">
      <c r="D83" s="594"/>
      <c r="E83" s="594"/>
    </row>
    <row r="84" spans="4:5" ht="12.75">
      <c r="D84" s="594"/>
      <c r="E84" s="594"/>
    </row>
    <row r="85" spans="4:5" ht="12.75">
      <c r="D85" s="594"/>
      <c r="E85" s="594"/>
    </row>
    <row r="86" spans="4:5" ht="12.75">
      <c r="D86" s="594"/>
      <c r="E86" s="594"/>
    </row>
    <row r="87" spans="4:5" ht="12.75">
      <c r="D87" s="594"/>
      <c r="E87" s="594"/>
    </row>
    <row r="88" spans="4:5" ht="12.75">
      <c r="D88" s="594"/>
      <c r="E88" s="594"/>
    </row>
    <row r="89" spans="4:5" ht="12.75">
      <c r="D89" s="594"/>
      <c r="E89" s="594"/>
    </row>
    <row r="90" spans="4:5" ht="12.75">
      <c r="D90" s="594"/>
      <c r="E90" s="594"/>
    </row>
    <row r="91" spans="4:5" ht="12.75">
      <c r="D91" s="594"/>
      <c r="E91" s="594"/>
    </row>
    <row r="92" spans="4:5" ht="12.75">
      <c r="D92" s="594"/>
      <c r="E92" s="594"/>
    </row>
    <row r="93" spans="4:5" ht="12.75">
      <c r="D93" s="594"/>
      <c r="E93" s="594"/>
    </row>
    <row r="94" spans="4:5" ht="12.75">
      <c r="D94" s="594"/>
      <c r="E94" s="594"/>
    </row>
    <row r="95" spans="4:5" ht="12.75">
      <c r="D95" s="594"/>
      <c r="E95" s="594"/>
    </row>
    <row r="96" spans="4:5" ht="12.75">
      <c r="D96" s="594"/>
      <c r="E96" s="594"/>
    </row>
    <row r="97" spans="4:5" ht="12.75">
      <c r="D97" s="594"/>
      <c r="E97" s="594"/>
    </row>
    <row r="98" spans="4:5" ht="12.75">
      <c r="D98" s="594"/>
      <c r="E98" s="594"/>
    </row>
    <row r="99" spans="4:5" ht="12.75">
      <c r="D99" s="594"/>
      <c r="E99" s="594"/>
    </row>
    <row r="100" spans="4:5" ht="12.75">
      <c r="D100" s="594"/>
      <c r="E100" s="594"/>
    </row>
    <row r="101" spans="4:5" ht="12.75">
      <c r="D101" s="594"/>
      <c r="E101" s="594"/>
    </row>
    <row r="102" spans="4:5" ht="12.75">
      <c r="D102" s="594"/>
      <c r="E102" s="594"/>
    </row>
    <row r="103" spans="4:5" ht="12.75">
      <c r="D103" s="594"/>
      <c r="E103" s="594"/>
    </row>
    <row r="104" spans="4:5" ht="12.75">
      <c r="D104" s="594"/>
      <c r="E104" s="594"/>
    </row>
    <row r="105" spans="4:5" ht="12.75">
      <c r="D105" s="594"/>
      <c r="E105" s="594"/>
    </row>
    <row r="106" spans="4:5" ht="12.75">
      <c r="D106" s="594"/>
      <c r="E106" s="594"/>
    </row>
    <row r="107" spans="4:5" ht="12.75">
      <c r="D107" s="594"/>
      <c r="E107" s="594"/>
    </row>
    <row r="108" spans="4:5" ht="12.75">
      <c r="D108" s="594"/>
      <c r="E108" s="594"/>
    </row>
    <row r="109" spans="4:5" ht="12.75">
      <c r="D109" s="594"/>
      <c r="E109" s="594"/>
    </row>
    <row r="110" spans="4:5" ht="12.75">
      <c r="D110" s="594"/>
      <c r="E110" s="594"/>
    </row>
    <row r="111" spans="4:5" ht="12.75">
      <c r="D111" s="594"/>
      <c r="E111" s="594"/>
    </row>
    <row r="112" spans="4:5" ht="12.75">
      <c r="D112" s="594"/>
      <c r="E112" s="594"/>
    </row>
    <row r="113" spans="4:5" ht="12.75">
      <c r="D113" s="594"/>
      <c r="E113" s="594"/>
    </row>
    <row r="114" spans="4:5" ht="12.75">
      <c r="D114" s="594"/>
      <c r="E114" s="594"/>
    </row>
    <row r="115" spans="4:5" ht="12.75">
      <c r="D115" s="594"/>
      <c r="E115" s="594"/>
    </row>
    <row r="116" spans="4:5" ht="12.75">
      <c r="D116" s="594"/>
      <c r="E116" s="594"/>
    </row>
    <row r="117" spans="4:5" ht="12.75">
      <c r="D117" s="594"/>
      <c r="E117" s="594"/>
    </row>
    <row r="118" spans="4:5" ht="12.75">
      <c r="D118" s="594"/>
      <c r="E118" s="594"/>
    </row>
    <row r="119" spans="4:5" ht="12.75">
      <c r="D119" s="594"/>
      <c r="E119" s="594"/>
    </row>
    <row r="120" spans="4:5" ht="12.75">
      <c r="D120" s="594"/>
      <c r="E120" s="594"/>
    </row>
    <row r="121" spans="4:5" ht="12.75">
      <c r="D121" s="594"/>
      <c r="E121" s="594"/>
    </row>
    <row r="122" spans="4:5" ht="12.75">
      <c r="D122" s="594"/>
      <c r="E122" s="594"/>
    </row>
    <row r="123" spans="4:5" ht="12.75">
      <c r="D123" s="594"/>
      <c r="E123" s="594"/>
    </row>
    <row r="124" spans="4:5" ht="12.75">
      <c r="D124" s="594"/>
      <c r="E124" s="594"/>
    </row>
    <row r="125" spans="4:5" ht="12.75">
      <c r="D125" s="594"/>
      <c r="E125" s="594"/>
    </row>
    <row r="126" spans="4:5" ht="12.75">
      <c r="D126" s="594"/>
      <c r="E126" s="594"/>
    </row>
    <row r="127" spans="4:5" ht="12.75">
      <c r="D127" s="594"/>
      <c r="E127" s="594"/>
    </row>
    <row r="128" spans="4:5" ht="12.75">
      <c r="D128" s="594"/>
      <c r="E128" s="594"/>
    </row>
    <row r="129" spans="4:5" ht="12.75">
      <c r="D129" s="594"/>
      <c r="E129" s="594"/>
    </row>
    <row r="130" spans="4:5" ht="12.75">
      <c r="D130" s="594"/>
      <c r="E130" s="594"/>
    </row>
    <row r="131" spans="4:5" ht="12.75">
      <c r="D131" s="594"/>
      <c r="E131" s="594"/>
    </row>
    <row r="132" spans="4:5" ht="12.75">
      <c r="D132" s="594"/>
      <c r="E132" s="594"/>
    </row>
    <row r="133" spans="4:5" ht="12.75">
      <c r="D133" s="594"/>
      <c r="E133" s="594"/>
    </row>
    <row r="134" spans="4:5" ht="12.75">
      <c r="D134" s="594"/>
      <c r="E134" s="594"/>
    </row>
    <row r="135" spans="4:5" ht="12.75">
      <c r="D135" s="594"/>
      <c r="E135" s="594"/>
    </row>
    <row r="136" spans="4:5" ht="12.75">
      <c r="D136" s="594"/>
      <c r="E136" s="594"/>
    </row>
    <row r="137" spans="4:5" ht="12.75">
      <c r="D137" s="594"/>
      <c r="E137" s="594"/>
    </row>
    <row r="138" spans="4:5" ht="12.75">
      <c r="D138" s="594"/>
      <c r="E138" s="594"/>
    </row>
    <row r="139" spans="4:5" ht="12.75">
      <c r="D139" s="594"/>
      <c r="E139" s="594"/>
    </row>
    <row r="140" spans="4:5" ht="12.75">
      <c r="D140" s="594"/>
      <c r="E140" s="594"/>
    </row>
    <row r="141" spans="4:5" ht="12.75">
      <c r="D141" s="594"/>
      <c r="E141" s="594"/>
    </row>
    <row r="142" spans="4:5" ht="12.75">
      <c r="D142" s="594"/>
      <c r="E142" s="594"/>
    </row>
    <row r="143" spans="4:5" ht="12.75">
      <c r="D143" s="594"/>
      <c r="E143" s="594"/>
    </row>
    <row r="144" spans="4:5" ht="12.75">
      <c r="D144" s="594"/>
      <c r="E144" s="594"/>
    </row>
    <row r="145" spans="4:5" ht="12.75">
      <c r="D145" s="594"/>
      <c r="E145" s="594"/>
    </row>
    <row r="146" spans="4:5" ht="12.75">
      <c r="D146" s="594"/>
      <c r="E146" s="594"/>
    </row>
    <row r="147" spans="4:5" ht="12.75">
      <c r="D147" s="594"/>
      <c r="E147" s="594"/>
    </row>
    <row r="148" spans="4:5" ht="12.75">
      <c r="D148" s="594"/>
      <c r="E148" s="594"/>
    </row>
    <row r="149" spans="4:5" ht="12.75">
      <c r="D149" s="594"/>
      <c r="E149" s="594"/>
    </row>
    <row r="150" spans="4:5" ht="12.75">
      <c r="D150" s="594"/>
      <c r="E150" s="594"/>
    </row>
    <row r="151" spans="4:5" ht="12.75">
      <c r="D151" s="594"/>
      <c r="E151" s="594"/>
    </row>
    <row r="152" spans="4:5" ht="12.75">
      <c r="D152" s="594"/>
      <c r="E152" s="594"/>
    </row>
    <row r="153" spans="4:5" ht="12.75">
      <c r="D153" s="594"/>
      <c r="E153" s="594"/>
    </row>
    <row r="154" spans="4:5" ht="12.75">
      <c r="D154" s="594"/>
      <c r="E154" s="594"/>
    </row>
    <row r="155" spans="4:5" ht="12.75">
      <c r="D155" s="594"/>
      <c r="E155" s="594"/>
    </row>
    <row r="156" spans="4:5" ht="12.75">
      <c r="D156" s="594"/>
      <c r="E156" s="594"/>
    </row>
    <row r="157" spans="4:5" ht="12.75">
      <c r="D157" s="594"/>
      <c r="E157" s="594"/>
    </row>
    <row r="158" spans="4:5" ht="12.75">
      <c r="D158" s="594"/>
      <c r="E158" s="594"/>
    </row>
    <row r="159" spans="4:5" ht="12.75">
      <c r="D159" s="594"/>
      <c r="E159" s="594"/>
    </row>
    <row r="160" spans="4:5" ht="12.75">
      <c r="D160" s="594"/>
      <c r="E160" s="594"/>
    </row>
    <row r="161" spans="4:5" ht="12.75">
      <c r="D161" s="594"/>
      <c r="E161" s="594"/>
    </row>
    <row r="162" spans="4:5" ht="12.75">
      <c r="D162" s="594"/>
      <c r="E162" s="594"/>
    </row>
    <row r="163" spans="4:5" ht="12.75">
      <c r="D163" s="594"/>
      <c r="E163" s="594"/>
    </row>
    <row r="164" spans="4:5" ht="12.75">
      <c r="D164" s="594"/>
      <c r="E164" s="594"/>
    </row>
    <row r="165" spans="4:5" ht="12.75">
      <c r="D165" s="594"/>
      <c r="E165" s="594"/>
    </row>
    <row r="166" spans="4:5" ht="12.75">
      <c r="D166" s="594"/>
      <c r="E166" s="594"/>
    </row>
    <row r="167" spans="4:5" ht="12.75">
      <c r="D167" s="594"/>
      <c r="E167" s="594"/>
    </row>
    <row r="168" spans="4:5" ht="12.75">
      <c r="D168" s="594"/>
      <c r="E168" s="594"/>
    </row>
    <row r="169" spans="4:5" ht="12.75">
      <c r="D169" s="594"/>
      <c r="E169" s="594"/>
    </row>
    <row r="170" spans="4:5" ht="12.75">
      <c r="D170" s="594"/>
      <c r="E170" s="594"/>
    </row>
    <row r="171" spans="4:5" ht="12.75">
      <c r="D171" s="594"/>
      <c r="E171" s="594"/>
    </row>
    <row r="172" spans="4:5" ht="12.75">
      <c r="D172" s="594"/>
      <c r="E172" s="594"/>
    </row>
    <row r="173" spans="4:5" ht="12.75">
      <c r="D173" s="594"/>
      <c r="E173" s="594"/>
    </row>
    <row r="174" spans="4:5" ht="12.75">
      <c r="D174" s="594"/>
      <c r="E174" s="594"/>
    </row>
    <row r="175" spans="4:5" ht="12.75">
      <c r="D175" s="594"/>
      <c r="E175" s="594"/>
    </row>
    <row r="176" spans="4:5" ht="12.75">
      <c r="D176" s="594"/>
      <c r="E176" s="594"/>
    </row>
    <row r="177" spans="4:5" ht="12.75">
      <c r="D177" s="594"/>
      <c r="E177" s="594"/>
    </row>
    <row r="178" spans="4:5" ht="12.75">
      <c r="D178" s="594"/>
      <c r="E178" s="594"/>
    </row>
    <row r="179" spans="4:5" ht="12.75">
      <c r="D179" s="594"/>
      <c r="E179" s="594"/>
    </row>
    <row r="180" spans="4:5" ht="12.75">
      <c r="D180" s="594"/>
      <c r="E180" s="594"/>
    </row>
    <row r="181" spans="4:5" ht="12.75">
      <c r="D181" s="594"/>
      <c r="E181" s="594"/>
    </row>
    <row r="182" spans="4:5" ht="12.75">
      <c r="D182" s="594"/>
      <c r="E182" s="594"/>
    </row>
    <row r="183" spans="4:5" ht="12.75">
      <c r="D183" s="594"/>
      <c r="E183" s="594"/>
    </row>
    <row r="184" spans="4:5" ht="12.75">
      <c r="D184" s="594"/>
      <c r="E184" s="594"/>
    </row>
    <row r="185" spans="4:5" ht="12.75">
      <c r="D185" s="594"/>
      <c r="E185" s="594"/>
    </row>
    <row r="186" spans="4:5" ht="12.75">
      <c r="D186" s="594"/>
      <c r="E186" s="594"/>
    </row>
    <row r="187" spans="4:5" ht="12.75">
      <c r="D187" s="594"/>
      <c r="E187" s="594"/>
    </row>
    <row r="188" spans="4:5" ht="12.75">
      <c r="D188" s="594"/>
      <c r="E188" s="594"/>
    </row>
    <row r="189" spans="4:5" ht="12.75">
      <c r="D189" s="594"/>
      <c r="E189" s="594"/>
    </row>
    <row r="190" spans="4:5" ht="12.75">
      <c r="D190" s="594"/>
      <c r="E190" s="594"/>
    </row>
    <row r="191" spans="4:5" ht="12.75">
      <c r="D191" s="594"/>
      <c r="E191" s="594"/>
    </row>
    <row r="192" spans="4:5" ht="12.75">
      <c r="D192" s="594"/>
      <c r="E192" s="594"/>
    </row>
    <row r="193" spans="4:5" ht="12.75">
      <c r="D193" s="594"/>
      <c r="E193" s="594"/>
    </row>
  </sheetData>
  <sheetProtection password="B5AA" sheet="1" objects="1" scenarios="1"/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showGridLines="0" zoomScalePageLayoutView="0" workbookViewId="0" topLeftCell="A37">
      <selection activeCell="B44" sqref="B44:B48"/>
    </sheetView>
  </sheetViews>
  <sheetFormatPr defaultColWidth="9.140625" defaultRowHeight="12.75"/>
  <cols>
    <col min="1" max="1" width="75.57421875" style="45" customWidth="1"/>
    <col min="2" max="2" width="55.7109375" style="45" customWidth="1"/>
    <col min="3" max="16384" width="9.140625" style="45" customWidth="1"/>
  </cols>
  <sheetData>
    <row r="1" spans="1:2" s="43" customFormat="1" ht="34.5" customHeight="1">
      <c r="A1" s="643" t="s">
        <v>0</v>
      </c>
      <c r="B1" s="643"/>
    </row>
    <row r="2" spans="1:2" s="43" customFormat="1" ht="14.25">
      <c r="A2" s="548"/>
      <c r="B2" s="49"/>
    </row>
    <row r="3" spans="1:2" s="43" customFormat="1" ht="19.5" customHeight="1">
      <c r="A3" s="644" t="s">
        <v>1</v>
      </c>
      <c r="B3" s="644"/>
    </row>
    <row r="4" spans="1:2" s="43" customFormat="1" ht="14.25">
      <c r="A4" s="549"/>
      <c r="B4" s="49"/>
    </row>
    <row r="5" spans="1:2" s="43" customFormat="1" ht="19.5" customHeight="1">
      <c r="A5" s="645" t="s">
        <v>2</v>
      </c>
      <c r="B5" s="645"/>
    </row>
    <row r="6" spans="1:2" s="43" customFormat="1" ht="14.25">
      <c r="A6" s="549"/>
      <c r="B6" s="49"/>
    </row>
    <row r="7" spans="1:2" s="43" customFormat="1" ht="28.5" customHeight="1">
      <c r="A7" s="646" t="s">
        <v>141</v>
      </c>
      <c r="B7" s="646"/>
    </row>
    <row r="8" spans="1:2" s="43" customFormat="1" ht="14.25">
      <c r="A8" s="550"/>
      <c r="B8" s="49"/>
    </row>
    <row r="9" spans="1:2" s="43" customFormat="1" ht="21.75" customHeight="1" thickBot="1">
      <c r="A9" s="53" t="s">
        <v>3</v>
      </c>
      <c r="B9" s="52" t="s">
        <v>4</v>
      </c>
    </row>
    <row r="10" spans="1:2" s="44" customFormat="1" ht="36.75" customHeight="1" thickBot="1">
      <c r="A10" s="121" t="s">
        <v>5</v>
      </c>
      <c r="B10" s="122" t="s">
        <v>6</v>
      </c>
    </row>
    <row r="11" spans="1:2" ht="12.75">
      <c r="A11" s="120" t="s">
        <v>191</v>
      </c>
      <c r="B11" s="647" t="s">
        <v>456</v>
      </c>
    </row>
    <row r="12" spans="1:2" ht="12.75">
      <c r="A12" s="116"/>
      <c r="B12" s="641"/>
    </row>
    <row r="13" spans="1:2" ht="12.75">
      <c r="A13" s="116"/>
      <c r="B13" s="641"/>
    </row>
    <row r="14" spans="1:2" ht="12.75">
      <c r="A14" s="116"/>
      <c r="B14" s="641"/>
    </row>
    <row r="15" spans="1:2" ht="12.75">
      <c r="A15" s="116"/>
      <c r="B15" s="641"/>
    </row>
    <row r="16" spans="1:2" ht="12.75">
      <c r="A16" s="116"/>
      <c r="B16" s="642"/>
    </row>
    <row r="17" spans="1:2" ht="12.75">
      <c r="A17" s="115" t="s">
        <v>192</v>
      </c>
      <c r="B17" s="640" t="s">
        <v>457</v>
      </c>
    </row>
    <row r="18" spans="1:2" ht="12.75">
      <c r="A18" s="116" t="s">
        <v>448</v>
      </c>
      <c r="B18" s="641"/>
    </row>
    <row r="19" spans="1:2" ht="12.75">
      <c r="A19" s="116" t="s">
        <v>449</v>
      </c>
      <c r="B19" s="641"/>
    </row>
    <row r="20" spans="1:2" ht="12.75">
      <c r="A20" s="116" t="s">
        <v>450</v>
      </c>
      <c r="B20" s="641"/>
    </row>
    <row r="21" spans="1:2" ht="12.75">
      <c r="A21" s="116" t="s">
        <v>451</v>
      </c>
      <c r="B21" s="641"/>
    </row>
    <row r="22" spans="1:2" ht="12.75">
      <c r="A22" s="116" t="s">
        <v>19</v>
      </c>
      <c r="B22" s="642"/>
    </row>
    <row r="23" spans="1:2" ht="12.75">
      <c r="A23" s="115" t="s">
        <v>193</v>
      </c>
      <c r="B23" s="640" t="s">
        <v>458</v>
      </c>
    </row>
    <row r="24" spans="1:2" ht="12.75">
      <c r="A24" s="116"/>
      <c r="B24" s="641"/>
    </row>
    <row r="25" spans="1:2" ht="12.75">
      <c r="A25" s="116"/>
      <c r="B25" s="641"/>
    </row>
    <row r="26" spans="1:2" ht="12.75">
      <c r="A26" s="116"/>
      <c r="B26" s="641"/>
    </row>
    <row r="27" spans="1:2" ht="12.75">
      <c r="A27" s="116"/>
      <c r="B27" s="642"/>
    </row>
    <row r="28" spans="1:2" ht="19.5" customHeight="1">
      <c r="A28" s="115" t="s">
        <v>194</v>
      </c>
      <c r="B28" s="640" t="s">
        <v>459</v>
      </c>
    </row>
    <row r="29" spans="1:2" ht="26.25" customHeight="1">
      <c r="A29" s="116"/>
      <c r="B29" s="642"/>
    </row>
    <row r="30" spans="1:2" ht="34.5" customHeight="1">
      <c r="A30" s="115" t="s">
        <v>195</v>
      </c>
      <c r="B30" s="640" t="s">
        <v>464</v>
      </c>
    </row>
    <row r="31" spans="1:2" ht="12.75">
      <c r="A31" s="117"/>
      <c r="B31" s="642"/>
    </row>
    <row r="32" spans="1:2" ht="25.5">
      <c r="A32" s="115" t="s">
        <v>196</v>
      </c>
      <c r="B32" s="640" t="s">
        <v>460</v>
      </c>
    </row>
    <row r="33" spans="1:2" ht="12.75">
      <c r="A33" s="116"/>
      <c r="B33" s="641"/>
    </row>
    <row r="34" spans="1:2" ht="12.75">
      <c r="A34" s="116"/>
      <c r="B34" s="642"/>
    </row>
    <row r="35" spans="1:2" ht="25.5">
      <c r="A35" s="115" t="s">
        <v>197</v>
      </c>
      <c r="B35" s="640" t="s">
        <v>461</v>
      </c>
    </row>
    <row r="36" spans="1:2" ht="12.75">
      <c r="A36" s="116"/>
      <c r="B36" s="641"/>
    </row>
    <row r="37" spans="1:2" ht="12.75">
      <c r="A37" s="116"/>
      <c r="B37" s="641"/>
    </row>
    <row r="38" spans="1:2" ht="12.75">
      <c r="A38" s="116"/>
      <c r="B38" s="641"/>
    </row>
    <row r="39" spans="1:2" ht="12.75">
      <c r="A39" s="116"/>
      <c r="B39" s="642"/>
    </row>
    <row r="40" spans="1:2" ht="25.5">
      <c r="A40" s="115" t="s">
        <v>198</v>
      </c>
      <c r="B40" s="640" t="s">
        <v>462</v>
      </c>
    </row>
    <row r="41" spans="1:2" ht="12.75">
      <c r="A41" s="116"/>
      <c r="B41" s="641"/>
    </row>
    <row r="42" spans="1:2" ht="12.75">
      <c r="A42" s="116"/>
      <c r="B42" s="641"/>
    </row>
    <row r="43" spans="1:2" ht="12.75">
      <c r="A43" s="116"/>
      <c r="B43" s="642"/>
    </row>
    <row r="44" spans="1:2" ht="12.75">
      <c r="A44" s="115" t="s">
        <v>199</v>
      </c>
      <c r="B44" s="640" t="s">
        <v>465</v>
      </c>
    </row>
    <row r="45" spans="1:2" ht="12.75">
      <c r="A45" s="115"/>
      <c r="B45" s="641"/>
    </row>
    <row r="46" spans="1:2" ht="12.75">
      <c r="A46" s="115"/>
      <c r="B46" s="641"/>
    </row>
    <row r="47" spans="1:2" ht="12.75">
      <c r="A47" s="115"/>
      <c r="B47" s="641"/>
    </row>
    <row r="48" spans="1:2" ht="12.75">
      <c r="A48" s="116"/>
      <c r="B48" s="642"/>
    </row>
    <row r="49" spans="1:2" ht="12.75">
      <c r="A49" s="115" t="s">
        <v>200</v>
      </c>
      <c r="B49" s="640" t="s">
        <v>463</v>
      </c>
    </row>
    <row r="50" spans="1:2" ht="12.75">
      <c r="A50" s="116"/>
      <c r="B50" s="641"/>
    </row>
    <row r="51" spans="1:2" ht="12.75">
      <c r="A51" s="116"/>
      <c r="B51" s="642"/>
    </row>
    <row r="52" spans="1:2" ht="12.75">
      <c r="A52" s="118" t="s">
        <v>201</v>
      </c>
      <c r="B52" s="640"/>
    </row>
    <row r="53" spans="1:2" ht="12.75">
      <c r="A53" s="116"/>
      <c r="B53" s="641"/>
    </row>
    <row r="54" spans="1:2" ht="13.5" thickBot="1">
      <c r="A54" s="119"/>
      <c r="B54" s="650"/>
    </row>
    <row r="55" spans="1:2" ht="12">
      <c r="A55" s="46"/>
      <c r="B55" s="46"/>
    </row>
    <row r="56" spans="1:2" ht="14.25">
      <c r="A56" s="645" t="s">
        <v>189</v>
      </c>
      <c r="B56" s="645"/>
    </row>
    <row r="57" spans="1:2" ht="14.25">
      <c r="A57" s="589"/>
      <c r="B57" s="49"/>
    </row>
    <row r="58" spans="1:2" ht="12">
      <c r="A58" s="50"/>
      <c r="B58" s="51"/>
    </row>
    <row r="59" spans="1:2" ht="14.25">
      <c r="A59" s="649" t="s">
        <v>142</v>
      </c>
      <c r="B59" s="649"/>
    </row>
    <row r="60" spans="1:2" ht="14.25">
      <c r="A60" s="645" t="s">
        <v>143</v>
      </c>
      <c r="B60" s="645"/>
    </row>
    <row r="61" spans="1:2" ht="12">
      <c r="A61" s="47"/>
      <c r="B61" s="51"/>
    </row>
    <row r="62" spans="1:2" ht="30" customHeight="1">
      <c r="A62" s="648" t="s">
        <v>141</v>
      </c>
      <c r="B62" s="648"/>
    </row>
    <row r="64" ht="12">
      <c r="A64" s="48"/>
    </row>
    <row r="65" ht="12">
      <c r="A65" s="48"/>
    </row>
    <row r="66" ht="12">
      <c r="A66" s="47"/>
    </row>
    <row r="67" ht="12">
      <c r="A67" s="47"/>
    </row>
  </sheetData>
  <sheetProtection password="B5AA" sheet="1" objects="1" scenarios="1"/>
  <mergeCells count="19">
    <mergeCell ref="B40:B43"/>
    <mergeCell ref="B23:B27"/>
    <mergeCell ref="B28:B29"/>
    <mergeCell ref="A62:B62"/>
    <mergeCell ref="A56:B56"/>
    <mergeCell ref="A59:B59"/>
    <mergeCell ref="A60:B60"/>
    <mergeCell ref="B44:B48"/>
    <mergeCell ref="B49:B51"/>
    <mergeCell ref="B52:B54"/>
    <mergeCell ref="B32:B34"/>
    <mergeCell ref="B35:B39"/>
    <mergeCell ref="B30:B31"/>
    <mergeCell ref="A1:B1"/>
    <mergeCell ref="A3:B3"/>
    <mergeCell ref="A5:B5"/>
    <mergeCell ref="A7:B7"/>
    <mergeCell ref="B11:B16"/>
    <mergeCell ref="B17:B22"/>
  </mergeCells>
  <printOptions/>
  <pageMargins left="0.36" right="0" top="0.5" bottom="0.25" header="0.25" footer="0.46"/>
  <pageSetup fitToHeight="1" fitToWidth="1" horizontalDpi="600" verticalDpi="600" orientation="portrait" paperSize="9" scale="52" r:id="rId2"/>
  <ignoredErrors>
    <ignoredError sqref="A5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7"/>
  <sheetViews>
    <sheetView showGridLines="0" zoomScalePageLayoutView="0" workbookViewId="0" topLeftCell="A62">
      <selection activeCell="E84" sqref="E84"/>
    </sheetView>
  </sheetViews>
  <sheetFormatPr defaultColWidth="9.140625" defaultRowHeight="12.75"/>
  <cols>
    <col min="1" max="1" width="33.421875" style="105" customWidth="1"/>
    <col min="2" max="2" width="8.28125" style="106" customWidth="1"/>
    <col min="3" max="3" width="10.57421875" style="106" customWidth="1"/>
    <col min="4" max="4" width="10.7109375" style="105" customWidth="1"/>
    <col min="5" max="5" width="10.57421875" style="105" customWidth="1"/>
    <col min="6" max="6" width="14.28125" style="105" customWidth="1"/>
    <col min="7" max="7" width="10.57421875" style="105" customWidth="1"/>
    <col min="8" max="8" width="12.57421875" style="105" customWidth="1"/>
    <col min="9" max="9" width="14.8515625" style="105" customWidth="1"/>
    <col min="10" max="10" width="10.28125" style="105" customWidth="1"/>
    <col min="11" max="11" width="5.7109375" style="106" customWidth="1"/>
    <col min="12" max="12" width="11.57421875" style="105" customWidth="1"/>
    <col min="13" max="14" width="11.8515625" style="105" customWidth="1"/>
    <col min="15" max="15" width="12.00390625" style="105" customWidth="1"/>
    <col min="16" max="16" width="11.140625" style="105" customWidth="1"/>
    <col min="17" max="17" width="13.7109375" style="105" customWidth="1"/>
    <col min="18" max="16384" width="9.140625" style="105" customWidth="1"/>
  </cols>
  <sheetData>
    <row r="1" ht="18" customHeight="1"/>
    <row r="2" spans="1:9" ht="19.5" customHeight="1">
      <c r="A2" s="651" t="s">
        <v>202</v>
      </c>
      <c r="B2" s="651"/>
      <c r="C2" s="651"/>
      <c r="D2" s="651"/>
      <c r="E2" s="651"/>
      <c r="F2" s="651"/>
      <c r="G2" s="651"/>
      <c r="H2" s="651"/>
      <c r="I2" s="651"/>
    </row>
    <row r="3" spans="1:9" ht="15">
      <c r="A3" s="107"/>
      <c r="C3" s="107"/>
      <c r="D3" s="107"/>
      <c r="E3" s="107"/>
      <c r="F3" s="107"/>
      <c r="G3" s="107"/>
      <c r="H3" s="107"/>
      <c r="I3" s="107"/>
    </row>
    <row r="4" spans="1:9" ht="17.25" customHeight="1">
      <c r="A4" s="108" t="s">
        <v>7</v>
      </c>
      <c r="I4" s="108" t="s">
        <v>8</v>
      </c>
    </row>
    <row r="5" ht="9" customHeight="1" thickBot="1">
      <c r="A5" s="110"/>
    </row>
    <row r="6" spans="1:11" s="111" customFormat="1" ht="17.25" customHeight="1">
      <c r="A6" s="656" t="s">
        <v>9</v>
      </c>
      <c r="B6" s="652" t="s">
        <v>10</v>
      </c>
      <c r="C6" s="652" t="s">
        <v>23</v>
      </c>
      <c r="D6" s="652" t="s">
        <v>203</v>
      </c>
      <c r="E6" s="652" t="s">
        <v>11</v>
      </c>
      <c r="F6" s="652"/>
      <c r="G6" s="652" t="s">
        <v>12</v>
      </c>
      <c r="H6" s="652"/>
      <c r="I6" s="654" t="s">
        <v>204</v>
      </c>
      <c r="K6" s="112"/>
    </row>
    <row r="7" spans="1:11" s="111" customFormat="1" ht="47.25" customHeight="1">
      <c r="A7" s="657"/>
      <c r="B7" s="653"/>
      <c r="C7" s="653"/>
      <c r="D7" s="653"/>
      <c r="E7" s="123" t="s">
        <v>13</v>
      </c>
      <c r="F7" s="123" t="s">
        <v>205</v>
      </c>
      <c r="G7" s="123" t="s">
        <v>13</v>
      </c>
      <c r="H7" s="123" t="s">
        <v>205</v>
      </c>
      <c r="I7" s="655"/>
      <c r="K7" s="112"/>
    </row>
    <row r="8" spans="1:11" s="111" customFormat="1" ht="13.5" thickBot="1">
      <c r="A8" s="137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9">
        <v>9</v>
      </c>
      <c r="K8" s="112"/>
    </row>
    <row r="9" spans="1:11" s="111" customFormat="1" ht="32.25" customHeight="1" thickBot="1">
      <c r="A9" s="143" t="s">
        <v>14</v>
      </c>
      <c r="B9" s="141"/>
      <c r="C9" s="141"/>
      <c r="D9" s="141"/>
      <c r="E9" s="141"/>
      <c r="F9" s="141"/>
      <c r="G9" s="141"/>
      <c r="H9" s="141"/>
      <c r="I9" s="142"/>
      <c r="K9" s="112"/>
    </row>
    <row r="10" spans="1:11" s="111" customFormat="1" ht="12.75">
      <c r="A10" s="140" t="s">
        <v>226</v>
      </c>
      <c r="B10" s="155"/>
      <c r="C10" s="156"/>
      <c r="D10" s="156"/>
      <c r="E10" s="156"/>
      <c r="F10" s="156"/>
      <c r="G10" s="156"/>
      <c r="H10" s="156"/>
      <c r="I10" s="629"/>
      <c r="K10" s="112"/>
    </row>
    <row r="11" spans="1:11" s="111" customFormat="1" ht="12.75">
      <c r="A11" s="125" t="s">
        <v>222</v>
      </c>
      <c r="B11" s="126" t="s">
        <v>88</v>
      </c>
      <c r="C11" s="176"/>
      <c r="D11" s="541">
        <v>10441627</v>
      </c>
      <c r="E11" s="541">
        <v>-27754</v>
      </c>
      <c r="F11" s="541">
        <v>0</v>
      </c>
      <c r="G11" s="541">
        <v>16602</v>
      </c>
      <c r="H11" s="541">
        <v>0</v>
      </c>
      <c r="I11" s="629">
        <v>10397271</v>
      </c>
      <c r="K11" s="112"/>
    </row>
    <row r="12" spans="1:11" s="111" customFormat="1" ht="12.75">
      <c r="A12" s="125" t="s">
        <v>223</v>
      </c>
      <c r="B12" s="126" t="s">
        <v>90</v>
      </c>
      <c r="C12" s="542" t="s">
        <v>452</v>
      </c>
      <c r="D12" s="541">
        <v>11480366</v>
      </c>
      <c r="E12" s="541">
        <v>41569</v>
      </c>
      <c r="F12" s="541"/>
      <c r="G12" s="541">
        <v>18780</v>
      </c>
      <c r="H12" s="541"/>
      <c r="I12" s="629">
        <v>11503155</v>
      </c>
      <c r="K12" s="112"/>
    </row>
    <row r="13" spans="1:11" s="111" customFormat="1" ht="12.75">
      <c r="A13" s="125" t="s">
        <v>224</v>
      </c>
      <c r="B13" s="126" t="s">
        <v>91</v>
      </c>
      <c r="C13" s="176"/>
      <c r="D13" s="541">
        <v>1038739</v>
      </c>
      <c r="E13" s="541">
        <v>69323</v>
      </c>
      <c r="F13" s="541"/>
      <c r="G13" s="541">
        <v>2178</v>
      </c>
      <c r="H13" s="541"/>
      <c r="I13" s="629">
        <v>1105884</v>
      </c>
      <c r="K13" s="112"/>
    </row>
    <row r="14" spans="1:11" s="111" customFormat="1" ht="12.75">
      <c r="A14" s="125" t="s">
        <v>225</v>
      </c>
      <c r="B14" s="126" t="s">
        <v>92</v>
      </c>
      <c r="C14" s="176"/>
      <c r="D14" s="541"/>
      <c r="E14" s="541"/>
      <c r="F14" s="541"/>
      <c r="G14" s="541"/>
      <c r="H14" s="541"/>
      <c r="I14" s="629"/>
      <c r="K14" s="112"/>
    </row>
    <row r="15" spans="1:11" s="111" customFormat="1" ht="12.75">
      <c r="A15" s="124" t="s">
        <v>228</v>
      </c>
      <c r="B15" s="158"/>
      <c r="C15" s="159"/>
      <c r="D15" s="160"/>
      <c r="E15" s="160"/>
      <c r="F15" s="160"/>
      <c r="G15" s="160"/>
      <c r="H15" s="160"/>
      <c r="I15" s="629"/>
      <c r="K15" s="112"/>
    </row>
    <row r="16" spans="1:11" s="111" customFormat="1" ht="12.75">
      <c r="A16" s="127" t="s">
        <v>222</v>
      </c>
      <c r="B16" s="126" t="s">
        <v>89</v>
      </c>
      <c r="C16" s="176"/>
      <c r="D16" s="541">
        <v>5385915</v>
      </c>
      <c r="E16" s="541">
        <v>137665</v>
      </c>
      <c r="F16" s="541">
        <v>0</v>
      </c>
      <c r="G16" s="541">
        <v>4971</v>
      </c>
      <c r="H16" s="541">
        <v>0</v>
      </c>
      <c r="I16" s="629">
        <v>5518609</v>
      </c>
      <c r="K16" s="112"/>
    </row>
    <row r="17" spans="1:11" s="111" customFormat="1" ht="12.75">
      <c r="A17" s="125" t="s">
        <v>223</v>
      </c>
      <c r="B17" s="126" t="s">
        <v>93</v>
      </c>
      <c r="C17" s="542" t="s">
        <v>452</v>
      </c>
      <c r="D17" s="541">
        <v>6015119</v>
      </c>
      <c r="E17" s="541">
        <v>174389</v>
      </c>
      <c r="F17" s="541"/>
      <c r="G17" s="541">
        <v>5623</v>
      </c>
      <c r="H17" s="541"/>
      <c r="I17" s="629">
        <v>6183885</v>
      </c>
      <c r="K17" s="112"/>
    </row>
    <row r="18" spans="1:11" s="111" customFormat="1" ht="12.75">
      <c r="A18" s="125" t="s">
        <v>224</v>
      </c>
      <c r="B18" s="126" t="s">
        <v>94</v>
      </c>
      <c r="C18" s="176"/>
      <c r="D18" s="541">
        <v>629204</v>
      </c>
      <c r="E18" s="541">
        <v>36724</v>
      </c>
      <c r="F18" s="541"/>
      <c r="G18" s="541">
        <v>652</v>
      </c>
      <c r="H18" s="541"/>
      <c r="I18" s="629">
        <v>665276</v>
      </c>
      <c r="K18" s="112"/>
    </row>
    <row r="19" spans="1:11" s="111" customFormat="1" ht="12.75">
      <c r="A19" s="125" t="s">
        <v>225</v>
      </c>
      <c r="B19" s="126" t="s">
        <v>95</v>
      </c>
      <c r="C19" s="176"/>
      <c r="D19" s="541"/>
      <c r="E19" s="541"/>
      <c r="F19" s="541"/>
      <c r="G19" s="541"/>
      <c r="H19" s="541"/>
      <c r="I19" s="629"/>
      <c r="K19" s="112"/>
    </row>
    <row r="20" spans="1:11" s="111" customFormat="1" ht="12.75">
      <c r="A20" s="124" t="s">
        <v>229</v>
      </c>
      <c r="B20" s="158"/>
      <c r="C20" s="159"/>
      <c r="D20" s="160"/>
      <c r="E20" s="160"/>
      <c r="F20" s="160"/>
      <c r="G20" s="160"/>
      <c r="H20" s="160"/>
      <c r="I20" s="629"/>
      <c r="K20" s="112"/>
    </row>
    <row r="21" spans="1:11" s="111" customFormat="1" ht="12.75">
      <c r="A21" s="127" t="s">
        <v>222</v>
      </c>
      <c r="B21" s="126" t="s">
        <v>96</v>
      </c>
      <c r="C21" s="176"/>
      <c r="D21" s="541">
        <v>38485791</v>
      </c>
      <c r="E21" s="541">
        <v>796163</v>
      </c>
      <c r="F21" s="541">
        <v>0</v>
      </c>
      <c r="G21" s="541">
        <v>161858</v>
      </c>
      <c r="H21" s="541">
        <v>0</v>
      </c>
      <c r="I21" s="629">
        <v>39120096</v>
      </c>
      <c r="K21" s="112"/>
    </row>
    <row r="22" spans="1:11" s="111" customFormat="1" ht="12.75">
      <c r="A22" s="125" t="s">
        <v>223</v>
      </c>
      <c r="B22" s="126" t="s">
        <v>97</v>
      </c>
      <c r="C22" s="542" t="s">
        <v>453</v>
      </c>
      <c r="D22" s="541">
        <v>44553181</v>
      </c>
      <c r="E22" s="541">
        <v>1369531</v>
      </c>
      <c r="F22" s="541"/>
      <c r="G22" s="541">
        <v>195761</v>
      </c>
      <c r="H22" s="541"/>
      <c r="I22" s="629">
        <v>45726951</v>
      </c>
      <c r="K22" s="112"/>
    </row>
    <row r="23" spans="1:11" s="111" customFormat="1" ht="12.75">
      <c r="A23" s="125" t="s">
        <v>224</v>
      </c>
      <c r="B23" s="126" t="s">
        <v>98</v>
      </c>
      <c r="C23" s="176"/>
      <c r="D23" s="541">
        <v>6067390</v>
      </c>
      <c r="E23" s="541">
        <v>573368</v>
      </c>
      <c r="F23" s="541"/>
      <c r="G23" s="541">
        <v>33903</v>
      </c>
      <c r="H23" s="541"/>
      <c r="I23" s="629">
        <v>6606855</v>
      </c>
      <c r="K23" s="112"/>
    </row>
    <row r="24" spans="1:11" s="111" customFormat="1" ht="12.75">
      <c r="A24" s="125" t="s">
        <v>225</v>
      </c>
      <c r="B24" s="126" t="s">
        <v>124</v>
      </c>
      <c r="C24" s="176"/>
      <c r="D24" s="541"/>
      <c r="E24" s="541"/>
      <c r="F24" s="541"/>
      <c r="G24" s="541"/>
      <c r="H24" s="541"/>
      <c r="I24" s="629"/>
      <c r="K24" s="112"/>
    </row>
    <row r="25" spans="1:11" s="111" customFormat="1" ht="12.75">
      <c r="A25" s="124" t="s">
        <v>230</v>
      </c>
      <c r="B25" s="158"/>
      <c r="C25" s="159"/>
      <c r="D25" s="160"/>
      <c r="E25" s="160"/>
      <c r="F25" s="160"/>
      <c r="G25" s="160"/>
      <c r="H25" s="160"/>
      <c r="I25" s="629"/>
      <c r="J25" s="113"/>
      <c r="K25" s="112"/>
    </row>
    <row r="26" spans="1:11" s="111" customFormat="1" ht="12.75">
      <c r="A26" s="127" t="s">
        <v>222</v>
      </c>
      <c r="B26" s="126" t="s">
        <v>99</v>
      </c>
      <c r="C26" s="176"/>
      <c r="D26" s="541">
        <v>14257164</v>
      </c>
      <c r="E26" s="541">
        <v>2682901</v>
      </c>
      <c r="F26" s="541">
        <v>0</v>
      </c>
      <c r="G26" s="541">
        <v>734769</v>
      </c>
      <c r="H26" s="541"/>
      <c r="I26" s="629">
        <v>16205296</v>
      </c>
      <c r="J26" s="113"/>
      <c r="K26" s="112"/>
    </row>
    <row r="27" spans="1:11" s="111" customFormat="1" ht="12.75">
      <c r="A27" s="125" t="s">
        <v>223</v>
      </c>
      <c r="B27" s="126" t="s">
        <v>100</v>
      </c>
      <c r="C27" s="543" t="s">
        <v>466</v>
      </c>
      <c r="D27" s="541">
        <v>24759103</v>
      </c>
      <c r="E27" s="541">
        <v>4910567</v>
      </c>
      <c r="F27" s="541"/>
      <c r="G27" s="541">
        <v>1669958</v>
      </c>
      <c r="H27" s="541"/>
      <c r="I27" s="629">
        <v>27999712</v>
      </c>
      <c r="J27" s="113"/>
      <c r="K27" s="112"/>
    </row>
    <row r="28" spans="1:11" s="111" customFormat="1" ht="12.75">
      <c r="A28" s="125" t="s">
        <v>224</v>
      </c>
      <c r="B28" s="126" t="s">
        <v>101</v>
      </c>
      <c r="C28" s="176"/>
      <c r="D28" s="541">
        <v>10501939</v>
      </c>
      <c r="E28" s="541">
        <v>2227666</v>
      </c>
      <c r="F28" s="541"/>
      <c r="G28" s="541">
        <v>935189</v>
      </c>
      <c r="H28" s="541"/>
      <c r="I28" s="629">
        <v>11794416</v>
      </c>
      <c r="K28" s="112"/>
    </row>
    <row r="29" spans="1:9" ht="12.75">
      <c r="A29" s="125" t="s">
        <v>225</v>
      </c>
      <c r="B29" s="128" t="s">
        <v>102</v>
      </c>
      <c r="C29" s="176"/>
      <c r="D29" s="541"/>
      <c r="E29" s="541"/>
      <c r="F29" s="541"/>
      <c r="G29" s="541"/>
      <c r="H29" s="541"/>
      <c r="I29" s="629"/>
    </row>
    <row r="30" spans="1:9" ht="12.75">
      <c r="A30" s="124" t="s">
        <v>232</v>
      </c>
      <c r="B30" s="161"/>
      <c r="C30" s="159"/>
      <c r="D30" s="160"/>
      <c r="E30" s="160"/>
      <c r="F30" s="160"/>
      <c r="G30" s="160"/>
      <c r="H30" s="160"/>
      <c r="I30" s="629"/>
    </row>
    <row r="31" spans="1:9" ht="12.75">
      <c r="A31" s="127" t="s">
        <v>222</v>
      </c>
      <c r="B31" s="128" t="s">
        <v>103</v>
      </c>
      <c r="C31" s="176"/>
      <c r="D31" s="541">
        <v>39508643</v>
      </c>
      <c r="E31" s="541">
        <v>-766110</v>
      </c>
      <c r="F31" s="541">
        <v>0</v>
      </c>
      <c r="G31" s="541">
        <v>56</v>
      </c>
      <c r="H31" s="541"/>
      <c r="I31" s="629">
        <v>38742477</v>
      </c>
    </row>
    <row r="32" spans="1:9" ht="12.75">
      <c r="A32" s="125" t="s">
        <v>223</v>
      </c>
      <c r="B32" s="128" t="s">
        <v>104</v>
      </c>
      <c r="C32" s="543" t="s">
        <v>454</v>
      </c>
      <c r="D32" s="541">
        <v>54934307</v>
      </c>
      <c r="E32" s="541">
        <v>154028</v>
      </c>
      <c r="F32" s="541"/>
      <c r="G32" s="541">
        <v>2220</v>
      </c>
      <c r="H32" s="541"/>
      <c r="I32" s="629">
        <v>55086115</v>
      </c>
    </row>
    <row r="33" spans="1:9" ht="12.75">
      <c r="A33" s="125" t="s">
        <v>224</v>
      </c>
      <c r="B33" s="128" t="s">
        <v>105</v>
      </c>
      <c r="C33" s="176"/>
      <c r="D33" s="541">
        <v>15425664</v>
      </c>
      <c r="E33" s="541">
        <v>920138</v>
      </c>
      <c r="F33" s="541"/>
      <c r="G33" s="541">
        <v>2164</v>
      </c>
      <c r="H33" s="541"/>
      <c r="I33" s="629">
        <v>16343638</v>
      </c>
    </row>
    <row r="34" spans="1:9" ht="12.75">
      <c r="A34" s="125" t="s">
        <v>225</v>
      </c>
      <c r="B34" s="128" t="s">
        <v>168</v>
      </c>
      <c r="C34" s="176"/>
      <c r="D34" s="541"/>
      <c r="E34" s="541"/>
      <c r="F34" s="541"/>
      <c r="G34" s="541"/>
      <c r="H34" s="541"/>
      <c r="I34" s="629"/>
    </row>
    <row r="35" spans="1:10" ht="38.25">
      <c r="A35" s="124" t="s">
        <v>233</v>
      </c>
      <c r="B35" s="161"/>
      <c r="C35" s="159"/>
      <c r="D35" s="160"/>
      <c r="E35" s="160"/>
      <c r="F35" s="160"/>
      <c r="G35" s="160"/>
      <c r="H35" s="160"/>
      <c r="I35" s="629"/>
      <c r="J35" s="114"/>
    </row>
    <row r="36" spans="1:10" ht="12.75">
      <c r="A36" s="127" t="s">
        <v>222</v>
      </c>
      <c r="B36" s="128" t="s">
        <v>106</v>
      </c>
      <c r="C36" s="176"/>
      <c r="D36" s="541">
        <v>512830</v>
      </c>
      <c r="E36" s="541">
        <v>26708</v>
      </c>
      <c r="F36" s="541">
        <v>0</v>
      </c>
      <c r="G36" s="541">
        <v>10420</v>
      </c>
      <c r="H36" s="541">
        <v>0</v>
      </c>
      <c r="I36" s="629">
        <v>529118</v>
      </c>
      <c r="J36" s="114"/>
    </row>
    <row r="37" spans="1:10" ht="12.75">
      <c r="A37" s="125" t="s">
        <v>223</v>
      </c>
      <c r="B37" s="128" t="s">
        <v>107</v>
      </c>
      <c r="C37" s="543" t="s">
        <v>455</v>
      </c>
      <c r="D37" s="541">
        <v>913192</v>
      </c>
      <c r="E37" s="541">
        <v>73055</v>
      </c>
      <c r="F37" s="541"/>
      <c r="G37" s="541">
        <v>25753</v>
      </c>
      <c r="H37" s="541"/>
      <c r="I37" s="629">
        <v>960494</v>
      </c>
      <c r="J37" s="114"/>
    </row>
    <row r="38" spans="1:9" ht="12.75">
      <c r="A38" s="125" t="s">
        <v>224</v>
      </c>
      <c r="B38" s="128" t="s">
        <v>108</v>
      </c>
      <c r="C38" s="176"/>
      <c r="D38" s="541">
        <v>400362</v>
      </c>
      <c r="E38" s="541">
        <v>46347</v>
      </c>
      <c r="F38" s="541"/>
      <c r="G38" s="541">
        <v>15333</v>
      </c>
      <c r="H38" s="541"/>
      <c r="I38" s="629">
        <v>431376</v>
      </c>
    </row>
    <row r="39" spans="1:9" ht="12.75">
      <c r="A39" s="125" t="s">
        <v>225</v>
      </c>
      <c r="B39" s="128" t="s">
        <v>109</v>
      </c>
      <c r="C39" s="176"/>
      <c r="D39" s="541"/>
      <c r="E39" s="541"/>
      <c r="F39" s="541"/>
      <c r="G39" s="541"/>
      <c r="H39" s="541"/>
      <c r="I39" s="629"/>
    </row>
    <row r="40" spans="1:9" ht="12.75">
      <c r="A40" s="124" t="s">
        <v>234</v>
      </c>
      <c r="B40" s="162"/>
      <c r="C40" s="159"/>
      <c r="D40" s="160"/>
      <c r="E40" s="160"/>
      <c r="F40" s="160"/>
      <c r="G40" s="160"/>
      <c r="H40" s="160"/>
      <c r="I40" s="629"/>
    </row>
    <row r="41" spans="1:9" ht="12.75">
      <c r="A41" s="127" t="s">
        <v>222</v>
      </c>
      <c r="B41" s="128" t="s">
        <v>110</v>
      </c>
      <c r="C41" s="176"/>
      <c r="D41" s="541">
        <v>2212</v>
      </c>
      <c r="E41" s="541">
        <v>1281</v>
      </c>
      <c r="F41" s="541">
        <v>0</v>
      </c>
      <c r="G41" s="541">
        <v>0</v>
      </c>
      <c r="H41" s="541">
        <v>0</v>
      </c>
      <c r="I41" s="629">
        <v>3493</v>
      </c>
    </row>
    <row r="42" spans="1:9" ht="12.75">
      <c r="A42" s="125" t="s">
        <v>223</v>
      </c>
      <c r="B42" s="128" t="s">
        <v>111</v>
      </c>
      <c r="C42" s="543" t="s">
        <v>455</v>
      </c>
      <c r="D42" s="541">
        <v>3095</v>
      </c>
      <c r="E42" s="541">
        <v>1482</v>
      </c>
      <c r="F42" s="541"/>
      <c r="G42" s="541"/>
      <c r="H42" s="541"/>
      <c r="I42" s="629">
        <v>4577</v>
      </c>
    </row>
    <row r="43" spans="1:9" ht="12.75">
      <c r="A43" s="125" t="s">
        <v>224</v>
      </c>
      <c r="B43" s="128" t="s">
        <v>112</v>
      </c>
      <c r="C43" s="176"/>
      <c r="D43" s="541">
        <v>883</v>
      </c>
      <c r="E43" s="541">
        <v>201</v>
      </c>
      <c r="F43" s="541"/>
      <c r="G43" s="541"/>
      <c r="H43" s="541"/>
      <c r="I43" s="629">
        <v>1084</v>
      </c>
    </row>
    <row r="44" spans="1:9" ht="12.75">
      <c r="A44" s="125" t="s">
        <v>225</v>
      </c>
      <c r="B44" s="128" t="s">
        <v>169</v>
      </c>
      <c r="C44" s="176"/>
      <c r="D44" s="541"/>
      <c r="E44" s="541"/>
      <c r="F44" s="541"/>
      <c r="G44" s="541"/>
      <c r="H44" s="541"/>
      <c r="I44" s="629"/>
    </row>
    <row r="45" spans="1:9" ht="25.5">
      <c r="A45" s="124" t="s">
        <v>235</v>
      </c>
      <c r="B45" s="163"/>
      <c r="C45" s="159"/>
      <c r="D45" s="160"/>
      <c r="E45" s="160"/>
      <c r="F45" s="160"/>
      <c r="G45" s="160"/>
      <c r="H45" s="160"/>
      <c r="I45" s="629"/>
    </row>
    <row r="46" spans="1:9" ht="12.75">
      <c r="A46" s="127" t="s">
        <v>222</v>
      </c>
      <c r="B46" s="128" t="s">
        <v>113</v>
      </c>
      <c r="C46" s="176"/>
      <c r="D46" s="541"/>
      <c r="E46" s="541"/>
      <c r="F46" s="541"/>
      <c r="G46" s="541"/>
      <c r="H46" s="541"/>
      <c r="I46" s="629"/>
    </row>
    <row r="47" spans="1:9" ht="12.75">
      <c r="A47" s="125" t="s">
        <v>223</v>
      </c>
      <c r="B47" s="128" t="s">
        <v>114</v>
      </c>
      <c r="C47" s="543"/>
      <c r="D47" s="541"/>
      <c r="E47" s="541"/>
      <c r="F47" s="541"/>
      <c r="G47" s="541"/>
      <c r="H47" s="541"/>
      <c r="I47" s="629"/>
    </row>
    <row r="48" spans="1:9" ht="12.75">
      <c r="A48" s="125" t="s">
        <v>224</v>
      </c>
      <c r="B48" s="128" t="s">
        <v>115</v>
      </c>
      <c r="C48" s="176"/>
      <c r="D48" s="541"/>
      <c r="E48" s="541"/>
      <c r="F48" s="541"/>
      <c r="G48" s="541"/>
      <c r="H48" s="541"/>
      <c r="I48" s="629"/>
    </row>
    <row r="49" spans="1:9" ht="12.75">
      <c r="A49" s="125" t="s">
        <v>225</v>
      </c>
      <c r="B49" s="128" t="s">
        <v>116</v>
      </c>
      <c r="C49" s="176"/>
      <c r="D49" s="541"/>
      <c r="E49" s="541"/>
      <c r="F49" s="541"/>
      <c r="G49" s="541"/>
      <c r="H49" s="541"/>
      <c r="I49" s="629"/>
    </row>
    <row r="50" spans="1:10" ht="12.75">
      <c r="A50" s="124" t="s">
        <v>236</v>
      </c>
      <c r="B50" s="163"/>
      <c r="C50" s="159"/>
      <c r="D50" s="160"/>
      <c r="E50" s="160"/>
      <c r="F50" s="160"/>
      <c r="G50" s="160"/>
      <c r="H50" s="160"/>
      <c r="I50" s="629"/>
      <c r="J50" s="114"/>
    </row>
    <row r="51" spans="1:10" ht="12.75">
      <c r="A51" s="127" t="s">
        <v>222</v>
      </c>
      <c r="B51" s="128" t="s">
        <v>117</v>
      </c>
      <c r="C51" s="176"/>
      <c r="D51" s="541">
        <v>19439</v>
      </c>
      <c r="E51" s="541">
        <v>-1436</v>
      </c>
      <c r="F51" s="541">
        <v>0</v>
      </c>
      <c r="G51" s="541">
        <v>484</v>
      </c>
      <c r="H51" s="541">
        <v>0</v>
      </c>
      <c r="I51" s="629">
        <v>17519</v>
      </c>
      <c r="J51" s="114"/>
    </row>
    <row r="52" spans="1:9" ht="12.75">
      <c r="A52" s="125" t="s">
        <v>223</v>
      </c>
      <c r="B52" s="128" t="s">
        <v>118</v>
      </c>
      <c r="C52" s="543" t="s">
        <v>455</v>
      </c>
      <c r="D52" s="541">
        <v>38745</v>
      </c>
      <c r="E52" s="541">
        <v>4890</v>
      </c>
      <c r="F52" s="541"/>
      <c r="G52" s="541">
        <v>3529</v>
      </c>
      <c r="H52" s="541"/>
      <c r="I52" s="629">
        <v>40106</v>
      </c>
    </row>
    <row r="53" spans="1:9" ht="12.75">
      <c r="A53" s="125" t="s">
        <v>224</v>
      </c>
      <c r="B53" s="128" t="s">
        <v>119</v>
      </c>
      <c r="C53" s="176"/>
      <c r="D53" s="541">
        <v>19306</v>
      </c>
      <c r="E53" s="541">
        <v>6326</v>
      </c>
      <c r="F53" s="541"/>
      <c r="G53" s="541">
        <v>3045</v>
      </c>
      <c r="H53" s="541"/>
      <c r="I53" s="629">
        <v>22587</v>
      </c>
    </row>
    <row r="54" spans="1:9" ht="12.75">
      <c r="A54" s="125" t="s">
        <v>225</v>
      </c>
      <c r="B54" s="128" t="s">
        <v>206</v>
      </c>
      <c r="C54" s="176"/>
      <c r="D54" s="541"/>
      <c r="E54" s="541"/>
      <c r="F54" s="541"/>
      <c r="G54" s="541"/>
      <c r="H54" s="541"/>
      <c r="I54" s="629"/>
    </row>
    <row r="55" spans="1:10" ht="42.75">
      <c r="A55" s="150" t="s">
        <v>231</v>
      </c>
      <c r="B55" s="163"/>
      <c r="C55" s="164"/>
      <c r="D55" s="160"/>
      <c r="E55" s="160"/>
      <c r="F55" s="160"/>
      <c r="G55" s="160"/>
      <c r="H55" s="160"/>
      <c r="I55" s="631"/>
      <c r="J55" s="114"/>
    </row>
    <row r="56" spans="1:10" ht="12.75">
      <c r="A56" s="127" t="s">
        <v>222</v>
      </c>
      <c r="B56" s="128" t="s">
        <v>120</v>
      </c>
      <c r="C56" s="221"/>
      <c r="D56" s="151">
        <f aca="true" t="shared" si="0" ref="D56:I57">D51+D46+D41+D36+D31+D26+D21+D16+D11</f>
        <v>108613621</v>
      </c>
      <c r="E56" s="151">
        <f t="shared" si="0"/>
        <v>2849418</v>
      </c>
      <c r="F56" s="151">
        <f t="shared" si="0"/>
        <v>0</v>
      </c>
      <c r="G56" s="151">
        <f t="shared" si="0"/>
        <v>929160</v>
      </c>
      <c r="H56" s="151">
        <f t="shared" si="0"/>
        <v>0</v>
      </c>
      <c r="I56" s="152">
        <f t="shared" si="0"/>
        <v>110533879</v>
      </c>
      <c r="J56" s="114"/>
    </row>
    <row r="57" spans="1:10" ht="12.75">
      <c r="A57" s="125" t="s">
        <v>223</v>
      </c>
      <c r="B57" s="128" t="s">
        <v>121</v>
      </c>
      <c r="C57" s="221"/>
      <c r="D57" s="151">
        <f t="shared" si="0"/>
        <v>142697108</v>
      </c>
      <c r="E57" s="151">
        <f t="shared" si="0"/>
        <v>6729511</v>
      </c>
      <c r="F57" s="151">
        <f t="shared" si="0"/>
        <v>0</v>
      </c>
      <c r="G57" s="151">
        <f t="shared" si="0"/>
        <v>1921624</v>
      </c>
      <c r="H57" s="151">
        <f t="shared" si="0"/>
        <v>0</v>
      </c>
      <c r="I57" s="152">
        <f t="shared" si="0"/>
        <v>147504995</v>
      </c>
      <c r="J57" s="114"/>
    </row>
    <row r="58" spans="1:9" ht="12.75">
      <c r="A58" s="125" t="s">
        <v>224</v>
      </c>
      <c r="B58" s="128" t="s">
        <v>122</v>
      </c>
      <c r="C58" s="221"/>
      <c r="D58" s="151">
        <f aca="true" t="shared" si="1" ref="D58:I59">D53+D48+D43+D38+D33+D28+D23+D18+D13</f>
        <v>34083487</v>
      </c>
      <c r="E58" s="151">
        <f t="shared" si="1"/>
        <v>3880093</v>
      </c>
      <c r="F58" s="151">
        <f t="shared" si="1"/>
        <v>0</v>
      </c>
      <c r="G58" s="151">
        <f t="shared" si="1"/>
        <v>992464</v>
      </c>
      <c r="H58" s="151">
        <f t="shared" si="1"/>
        <v>0</v>
      </c>
      <c r="I58" s="152">
        <f t="shared" si="1"/>
        <v>36971116</v>
      </c>
    </row>
    <row r="59" spans="1:9" ht="13.5" thickBot="1">
      <c r="A59" s="133" t="s">
        <v>225</v>
      </c>
      <c r="B59" s="134" t="s">
        <v>123</v>
      </c>
      <c r="C59" s="221"/>
      <c r="D59" s="153">
        <f t="shared" si="1"/>
        <v>0</v>
      </c>
      <c r="E59" s="153">
        <f t="shared" si="1"/>
        <v>0</v>
      </c>
      <c r="F59" s="153">
        <f t="shared" si="1"/>
        <v>0</v>
      </c>
      <c r="G59" s="153">
        <f t="shared" si="1"/>
        <v>0</v>
      </c>
      <c r="H59" s="153">
        <f t="shared" si="1"/>
        <v>0</v>
      </c>
      <c r="I59" s="154">
        <f t="shared" si="1"/>
        <v>0</v>
      </c>
    </row>
    <row r="60" spans="1:9" ht="26.25" thickBot="1">
      <c r="A60" s="144" t="s">
        <v>20</v>
      </c>
      <c r="B60" s="135"/>
      <c r="C60" s="135"/>
      <c r="D60" s="135"/>
      <c r="E60" s="135"/>
      <c r="F60" s="135"/>
      <c r="G60" s="135"/>
      <c r="H60" s="135"/>
      <c r="I60" s="136"/>
    </row>
    <row r="61" spans="1:9" ht="25.5">
      <c r="A61" s="132" t="s">
        <v>238</v>
      </c>
      <c r="B61" s="165"/>
      <c r="C61" s="166"/>
      <c r="D61" s="167"/>
      <c r="E61" s="167"/>
      <c r="F61" s="167"/>
      <c r="G61" s="167"/>
      <c r="H61" s="167"/>
      <c r="I61" s="629"/>
    </row>
    <row r="62" spans="1:9" ht="12.75">
      <c r="A62" s="127" t="s">
        <v>222</v>
      </c>
      <c r="B62" s="128" t="s">
        <v>126</v>
      </c>
      <c r="C62" s="221"/>
      <c r="D62" s="541">
        <v>1249974</v>
      </c>
      <c r="E62" s="541">
        <v>752227</v>
      </c>
      <c r="F62" s="541">
        <v>0</v>
      </c>
      <c r="G62" s="541">
        <v>1258161</v>
      </c>
      <c r="H62" s="541">
        <v>0</v>
      </c>
      <c r="I62" s="629">
        <v>744040</v>
      </c>
    </row>
    <row r="63" spans="1:9" ht="18" customHeight="1">
      <c r="A63" s="125" t="s">
        <v>223</v>
      </c>
      <c r="B63" s="128" t="s">
        <v>207</v>
      </c>
      <c r="C63" s="221"/>
      <c r="D63" s="544">
        <v>1249974</v>
      </c>
      <c r="E63" s="544">
        <v>752227</v>
      </c>
      <c r="F63" s="544"/>
      <c r="G63" s="544">
        <v>1258161</v>
      </c>
      <c r="H63" s="544"/>
      <c r="I63" s="629">
        <v>744040</v>
      </c>
    </row>
    <row r="64" spans="1:9" ht="12.75">
      <c r="A64" s="125" t="s">
        <v>225</v>
      </c>
      <c r="B64" s="128" t="s">
        <v>208</v>
      </c>
      <c r="C64" s="221"/>
      <c r="D64" s="544"/>
      <c r="E64" s="544"/>
      <c r="F64" s="544"/>
      <c r="G64" s="544"/>
      <c r="H64" s="544"/>
      <c r="I64" s="629"/>
    </row>
    <row r="65" spans="1:9" ht="38.25">
      <c r="A65" s="124" t="s">
        <v>239</v>
      </c>
      <c r="B65" s="165"/>
      <c r="C65" s="159"/>
      <c r="D65" s="168"/>
      <c r="E65" s="168"/>
      <c r="F65" s="168"/>
      <c r="G65" s="168"/>
      <c r="H65" s="168"/>
      <c r="I65" s="629"/>
    </row>
    <row r="66" spans="1:9" ht="12.75">
      <c r="A66" s="127" t="s">
        <v>222</v>
      </c>
      <c r="B66" s="128" t="s">
        <v>127</v>
      </c>
      <c r="C66" s="221"/>
      <c r="D66" s="544">
        <v>26052224</v>
      </c>
      <c r="E66" s="544">
        <v>868608</v>
      </c>
      <c r="F66" s="544">
        <v>0</v>
      </c>
      <c r="G66" s="544">
        <v>984943</v>
      </c>
      <c r="H66" s="544">
        <v>0</v>
      </c>
      <c r="I66" s="629">
        <v>25935889</v>
      </c>
    </row>
    <row r="67" spans="1:9" ht="12.75">
      <c r="A67" s="125" t="s">
        <v>223</v>
      </c>
      <c r="B67" s="128" t="s">
        <v>209</v>
      </c>
      <c r="C67" s="221"/>
      <c r="D67" s="544">
        <v>27008767</v>
      </c>
      <c r="E67" s="544">
        <v>1816967</v>
      </c>
      <c r="F67" s="544"/>
      <c r="G67" s="544">
        <v>1888365</v>
      </c>
      <c r="H67" s="544"/>
      <c r="I67" s="629">
        <v>26937369</v>
      </c>
    </row>
    <row r="68" spans="1:9" ht="12.75">
      <c r="A68" s="125" t="s">
        <v>224</v>
      </c>
      <c r="B68" s="128" t="s">
        <v>210</v>
      </c>
      <c r="C68" s="221"/>
      <c r="D68" s="544">
        <v>956543</v>
      </c>
      <c r="E68" s="544">
        <v>948359</v>
      </c>
      <c r="F68" s="544"/>
      <c r="G68" s="544">
        <v>903422</v>
      </c>
      <c r="H68" s="544"/>
      <c r="I68" s="629">
        <v>1001480</v>
      </c>
    </row>
    <row r="69" spans="1:9" ht="12.75">
      <c r="A69" s="125" t="s">
        <v>225</v>
      </c>
      <c r="B69" s="128" t="s">
        <v>211</v>
      </c>
      <c r="C69" s="221"/>
      <c r="D69" s="544"/>
      <c r="E69" s="544"/>
      <c r="F69" s="544"/>
      <c r="G69" s="544"/>
      <c r="H69" s="544"/>
      <c r="I69" s="629"/>
    </row>
    <row r="70" spans="1:9" ht="38.25">
      <c r="A70" s="124" t="s">
        <v>240</v>
      </c>
      <c r="B70" s="165"/>
      <c r="C70" s="159"/>
      <c r="D70" s="168"/>
      <c r="E70" s="168"/>
      <c r="F70" s="168"/>
      <c r="G70" s="168"/>
      <c r="H70" s="168"/>
      <c r="I70" s="629"/>
    </row>
    <row r="71" spans="1:9" ht="12.75">
      <c r="A71" s="127" t="s">
        <v>222</v>
      </c>
      <c r="B71" s="128" t="s">
        <v>128</v>
      </c>
      <c r="C71" s="221"/>
      <c r="D71" s="544">
        <v>6511646</v>
      </c>
      <c r="E71" s="544">
        <v>50894</v>
      </c>
      <c r="F71" s="544">
        <v>0</v>
      </c>
      <c r="G71" s="544">
        <v>5855</v>
      </c>
      <c r="H71" s="544">
        <v>0</v>
      </c>
      <c r="I71" s="629">
        <v>6556685</v>
      </c>
    </row>
    <row r="72" spans="1:9" ht="12.75">
      <c r="A72" s="125" t="s">
        <v>223</v>
      </c>
      <c r="B72" s="128" t="s">
        <v>212</v>
      </c>
      <c r="C72" s="221"/>
      <c r="D72" s="544">
        <v>6881665</v>
      </c>
      <c r="E72" s="544">
        <v>95297</v>
      </c>
      <c r="F72" s="544"/>
      <c r="G72" s="544">
        <v>18277</v>
      </c>
      <c r="H72" s="544"/>
      <c r="I72" s="629">
        <v>6958685</v>
      </c>
    </row>
    <row r="73" spans="1:9" ht="12.75">
      <c r="A73" s="125" t="s">
        <v>225</v>
      </c>
      <c r="B73" s="128" t="s">
        <v>213</v>
      </c>
      <c r="C73" s="221"/>
      <c r="D73" s="544">
        <v>370019</v>
      </c>
      <c r="E73" s="544">
        <v>44403</v>
      </c>
      <c r="F73" s="544"/>
      <c r="G73" s="544">
        <v>12422</v>
      </c>
      <c r="H73" s="544"/>
      <c r="I73" s="629">
        <v>402000</v>
      </c>
    </row>
    <row r="74" spans="1:9" ht="42.75">
      <c r="A74" s="150" t="s">
        <v>21</v>
      </c>
      <c r="B74" s="165"/>
      <c r="C74" s="159"/>
      <c r="D74" s="168"/>
      <c r="E74" s="168"/>
      <c r="F74" s="168"/>
      <c r="G74" s="168"/>
      <c r="H74" s="168"/>
      <c r="I74" s="630"/>
    </row>
    <row r="75" spans="1:9" ht="12.75">
      <c r="A75" s="127" t="s">
        <v>222</v>
      </c>
      <c r="B75" s="128" t="s">
        <v>129</v>
      </c>
      <c r="C75" s="221"/>
      <c r="D75" s="151">
        <f aca="true" t="shared" si="2" ref="D75:I76">D71+D66+D62</f>
        <v>33813844</v>
      </c>
      <c r="E75" s="151">
        <f t="shared" si="2"/>
        <v>1671729</v>
      </c>
      <c r="F75" s="151">
        <f t="shared" si="2"/>
        <v>0</v>
      </c>
      <c r="G75" s="151">
        <f t="shared" si="2"/>
        <v>2248959</v>
      </c>
      <c r="H75" s="151">
        <f t="shared" si="2"/>
        <v>0</v>
      </c>
      <c r="I75" s="152">
        <f t="shared" si="2"/>
        <v>33236614</v>
      </c>
    </row>
    <row r="76" spans="1:9" ht="12.75">
      <c r="A76" s="125" t="s">
        <v>223</v>
      </c>
      <c r="B76" s="128" t="s">
        <v>214</v>
      </c>
      <c r="C76" s="221"/>
      <c r="D76" s="151">
        <f t="shared" si="2"/>
        <v>35140406</v>
      </c>
      <c r="E76" s="151">
        <f t="shared" si="2"/>
        <v>2664491</v>
      </c>
      <c r="F76" s="151">
        <f t="shared" si="2"/>
        <v>0</v>
      </c>
      <c r="G76" s="151">
        <f t="shared" si="2"/>
        <v>3164803</v>
      </c>
      <c r="H76" s="151">
        <f t="shared" si="2"/>
        <v>0</v>
      </c>
      <c r="I76" s="152">
        <f t="shared" si="2"/>
        <v>34640094</v>
      </c>
    </row>
    <row r="77" spans="1:9" ht="12.75">
      <c r="A77" s="125" t="s">
        <v>224</v>
      </c>
      <c r="B77" s="128" t="s">
        <v>215</v>
      </c>
      <c r="C77" s="221"/>
      <c r="D77" s="151">
        <f aca="true" t="shared" si="3" ref="D77:I77">D68</f>
        <v>956543</v>
      </c>
      <c r="E77" s="151">
        <f t="shared" si="3"/>
        <v>948359</v>
      </c>
      <c r="F77" s="151">
        <f t="shared" si="3"/>
        <v>0</v>
      </c>
      <c r="G77" s="151">
        <f t="shared" si="3"/>
        <v>903422</v>
      </c>
      <c r="H77" s="151">
        <f t="shared" si="3"/>
        <v>0</v>
      </c>
      <c r="I77" s="152">
        <f t="shared" si="3"/>
        <v>1001480</v>
      </c>
    </row>
    <row r="78" spans="1:9" ht="13.5" thickBot="1">
      <c r="A78" s="133" t="s">
        <v>225</v>
      </c>
      <c r="B78" s="134" t="s">
        <v>216</v>
      </c>
      <c r="C78" s="221"/>
      <c r="D78" s="153">
        <f aca="true" t="shared" si="4" ref="D78:I78">D73+D69+D64</f>
        <v>370019</v>
      </c>
      <c r="E78" s="153">
        <f t="shared" si="4"/>
        <v>44403</v>
      </c>
      <c r="F78" s="153">
        <f t="shared" si="4"/>
        <v>0</v>
      </c>
      <c r="G78" s="153">
        <f t="shared" si="4"/>
        <v>12422</v>
      </c>
      <c r="H78" s="153">
        <f t="shared" si="4"/>
        <v>0</v>
      </c>
      <c r="I78" s="154">
        <f t="shared" si="4"/>
        <v>402000</v>
      </c>
    </row>
    <row r="79" spans="1:9" ht="15.75" thickBot="1">
      <c r="A79" s="143" t="s">
        <v>22</v>
      </c>
      <c r="B79" s="147"/>
      <c r="C79" s="148"/>
      <c r="D79" s="148"/>
      <c r="E79" s="148"/>
      <c r="F79" s="148"/>
      <c r="G79" s="148"/>
      <c r="H79" s="148"/>
      <c r="I79" s="149"/>
    </row>
    <row r="80" spans="1:9" ht="12.75">
      <c r="A80" s="145" t="s">
        <v>222</v>
      </c>
      <c r="B80" s="146" t="s">
        <v>130</v>
      </c>
      <c r="C80" s="221"/>
      <c r="D80" s="545">
        <v>390726</v>
      </c>
      <c r="E80" s="545">
        <v>6772</v>
      </c>
      <c r="F80" s="545">
        <v>0</v>
      </c>
      <c r="G80" s="545"/>
      <c r="H80" s="545">
        <v>0</v>
      </c>
      <c r="I80" s="546">
        <v>397498</v>
      </c>
    </row>
    <row r="81" spans="1:9" ht="12.75">
      <c r="A81" s="125" t="s">
        <v>223</v>
      </c>
      <c r="B81" s="128" t="s">
        <v>217</v>
      </c>
      <c r="C81" s="221"/>
      <c r="D81" s="544">
        <v>390726</v>
      </c>
      <c r="E81" s="544">
        <v>6772</v>
      </c>
      <c r="F81" s="544"/>
      <c r="G81" s="544"/>
      <c r="H81" s="544"/>
      <c r="I81" s="547">
        <v>397498</v>
      </c>
    </row>
    <row r="82" spans="1:9" ht="12.75">
      <c r="A82" s="125" t="s">
        <v>225</v>
      </c>
      <c r="B82" s="128" t="s">
        <v>218</v>
      </c>
      <c r="C82" s="221"/>
      <c r="D82" s="544"/>
      <c r="E82" s="544"/>
      <c r="F82" s="544"/>
      <c r="G82" s="544"/>
      <c r="H82" s="544"/>
      <c r="I82" s="547"/>
    </row>
    <row r="83" spans="1:10" ht="28.5">
      <c r="A83" s="150" t="s">
        <v>237</v>
      </c>
      <c r="C83" s="221"/>
      <c r="D83" s="129"/>
      <c r="E83" s="129"/>
      <c r="F83" s="129"/>
      <c r="G83" s="129"/>
      <c r="H83" s="129"/>
      <c r="I83" s="628"/>
      <c r="J83" s="114"/>
    </row>
    <row r="84" spans="1:10" ht="12.75">
      <c r="A84" s="127" t="s">
        <v>222</v>
      </c>
      <c r="B84" s="128" t="s">
        <v>131</v>
      </c>
      <c r="C84" s="221"/>
      <c r="D84" s="151">
        <f aca="true" t="shared" si="5" ref="D84:I85">D80+D75+D56</f>
        <v>142818191</v>
      </c>
      <c r="E84" s="151">
        <f t="shared" si="5"/>
        <v>4527919</v>
      </c>
      <c r="F84" s="151">
        <f t="shared" si="5"/>
        <v>0</v>
      </c>
      <c r="G84" s="151">
        <f t="shared" si="5"/>
        <v>3178119</v>
      </c>
      <c r="H84" s="151">
        <f t="shared" si="5"/>
        <v>0</v>
      </c>
      <c r="I84" s="152">
        <f t="shared" si="5"/>
        <v>144167991</v>
      </c>
      <c r="J84" s="114"/>
    </row>
    <row r="85" spans="1:10" ht="12.75">
      <c r="A85" s="125" t="s">
        <v>223</v>
      </c>
      <c r="B85" s="128" t="s">
        <v>219</v>
      </c>
      <c r="C85" s="221"/>
      <c r="D85" s="151">
        <f t="shared" si="5"/>
        <v>178228240</v>
      </c>
      <c r="E85" s="151">
        <f t="shared" si="5"/>
        <v>9400774</v>
      </c>
      <c r="F85" s="151">
        <f t="shared" si="5"/>
        <v>0</v>
      </c>
      <c r="G85" s="151">
        <f t="shared" si="5"/>
        <v>5086427</v>
      </c>
      <c r="H85" s="151">
        <f t="shared" si="5"/>
        <v>0</v>
      </c>
      <c r="I85" s="152">
        <f t="shared" si="5"/>
        <v>182542587</v>
      </c>
      <c r="J85" s="114"/>
    </row>
    <row r="86" spans="1:9" ht="12.75">
      <c r="A86" s="125" t="s">
        <v>224</v>
      </c>
      <c r="B86" s="128" t="s">
        <v>220</v>
      </c>
      <c r="C86" s="221"/>
      <c r="D86" s="151">
        <f aca="true" t="shared" si="6" ref="D86:I86">D77+D58</f>
        <v>35040030</v>
      </c>
      <c r="E86" s="151">
        <f t="shared" si="6"/>
        <v>4828452</v>
      </c>
      <c r="F86" s="151">
        <f t="shared" si="6"/>
        <v>0</v>
      </c>
      <c r="G86" s="151">
        <f t="shared" si="6"/>
        <v>1895886</v>
      </c>
      <c r="H86" s="151">
        <f t="shared" si="6"/>
        <v>0</v>
      </c>
      <c r="I86" s="152">
        <f t="shared" si="6"/>
        <v>37972596</v>
      </c>
    </row>
    <row r="87" spans="1:9" ht="13.5" thickBot="1">
      <c r="A87" s="130" t="s">
        <v>225</v>
      </c>
      <c r="B87" s="131" t="s">
        <v>221</v>
      </c>
      <c r="C87" s="231"/>
      <c r="D87" s="153">
        <f aca="true" t="shared" si="7" ref="D87:I87">D82+D78+D59</f>
        <v>370019</v>
      </c>
      <c r="E87" s="153">
        <f t="shared" si="7"/>
        <v>44403</v>
      </c>
      <c r="F87" s="153">
        <f t="shared" si="7"/>
        <v>0</v>
      </c>
      <c r="G87" s="153">
        <f t="shared" si="7"/>
        <v>12422</v>
      </c>
      <c r="H87" s="153">
        <f t="shared" si="7"/>
        <v>0</v>
      </c>
      <c r="I87" s="154">
        <f t="shared" si="7"/>
        <v>402000</v>
      </c>
    </row>
  </sheetData>
  <sheetProtection password="B5AA" sheet="1" objects="1" scenarios="1"/>
  <mergeCells count="8">
    <mergeCell ref="A2:I2"/>
    <mergeCell ref="B6:B7"/>
    <mergeCell ref="C6:C7"/>
    <mergeCell ref="D6:D7"/>
    <mergeCell ref="E6:F6"/>
    <mergeCell ref="G6:H6"/>
    <mergeCell ref="I6:I7"/>
    <mergeCell ref="A6:A7"/>
  </mergeCells>
  <printOptions/>
  <pageMargins left="0.34" right="0.21" top="0.67" bottom="0.54" header="0.27" footer="0.22"/>
  <pageSetup horizontalDpi="600" verticalDpi="600" orientation="landscape" r:id="rId1"/>
  <ignoredErrors>
    <ignoredError sqref="B51:B54 B41:B44 B11:B14 B16:B19 B21:B24 B26:B29 B31:B34 B36:B39 B46:B49 B56:B59 B75 B62:B64 B66:B69 B71:B73 B84:B87 B76:B82 D79 C79 E79:H79 I83 D82:D83 E82:H83 F81 H8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0">
      <selection activeCell="J13" sqref="J13"/>
    </sheetView>
  </sheetViews>
  <sheetFormatPr defaultColWidth="9.140625" defaultRowHeight="12.75"/>
  <cols>
    <col min="1" max="1" width="25.00390625" style="2" customWidth="1"/>
    <col min="2" max="2" width="5.421875" style="11" customWidth="1"/>
    <col min="3" max="3" width="11.7109375" style="2" customWidth="1"/>
    <col min="4" max="4" width="11.421875" style="2" customWidth="1"/>
    <col min="5" max="5" width="10.7109375" style="2" customWidth="1"/>
    <col min="6" max="6" width="12.140625" style="2" customWidth="1"/>
    <col min="7" max="7" width="12.8515625" style="2" customWidth="1"/>
    <col min="8" max="8" width="11.00390625" style="2" customWidth="1"/>
    <col min="9" max="9" width="10.8515625" style="2" customWidth="1"/>
    <col min="10" max="10" width="13.28125" style="2" customWidth="1"/>
    <col min="11" max="11" width="12.57421875" style="2" customWidth="1"/>
    <col min="12" max="16384" width="9.140625" style="2" customWidth="1"/>
  </cols>
  <sheetData>
    <row r="1" ht="21.75" customHeight="1">
      <c r="A1" s="1"/>
    </row>
    <row r="2" spans="1:10" s="12" customFormat="1" ht="13.5" customHeight="1">
      <c r="A2" s="32" t="s">
        <v>25</v>
      </c>
      <c r="C2" s="11"/>
      <c r="D2" s="11"/>
      <c r="E2" s="11"/>
      <c r="F2" s="665" t="s">
        <v>35</v>
      </c>
      <c r="G2" s="665"/>
      <c r="H2" s="665"/>
      <c r="I2" s="665"/>
      <c r="J2" s="665"/>
    </row>
    <row r="3" spans="1:10" s="12" customFormat="1" ht="13.5" customHeight="1" thickBot="1">
      <c r="A3" s="31"/>
      <c r="C3" s="11"/>
      <c r="D3" s="11"/>
      <c r="E3" s="11"/>
      <c r="F3" s="24"/>
      <c r="G3" s="24"/>
      <c r="H3" s="24"/>
      <c r="I3" s="24"/>
      <c r="J3" s="24"/>
    </row>
    <row r="4" spans="1:10" s="21" customFormat="1" ht="12.75">
      <c r="A4" s="666" t="s">
        <v>9</v>
      </c>
      <c r="B4" s="669" t="s">
        <v>10</v>
      </c>
      <c r="C4" s="669" t="s">
        <v>23</v>
      </c>
      <c r="D4" s="669" t="s">
        <v>26</v>
      </c>
      <c r="E4" s="669" t="s">
        <v>11</v>
      </c>
      <c r="F4" s="669"/>
      <c r="G4" s="669"/>
      <c r="H4" s="669" t="s">
        <v>12</v>
      </c>
      <c r="I4" s="669"/>
      <c r="J4" s="672" t="s">
        <v>145</v>
      </c>
    </row>
    <row r="5" spans="1:10" s="21" customFormat="1" ht="12.75">
      <c r="A5" s="667"/>
      <c r="B5" s="670" t="s">
        <v>10</v>
      </c>
      <c r="C5" s="670"/>
      <c r="D5" s="670"/>
      <c r="E5" s="157" t="s">
        <v>13</v>
      </c>
      <c r="F5" s="670" t="s">
        <v>27</v>
      </c>
      <c r="G5" s="670"/>
      <c r="H5" s="670" t="s">
        <v>13</v>
      </c>
      <c r="I5" s="670" t="s">
        <v>28</v>
      </c>
      <c r="J5" s="673"/>
    </row>
    <row r="6" spans="1:10" s="21" customFormat="1" ht="53.25" customHeight="1">
      <c r="A6" s="668"/>
      <c r="B6" s="671"/>
      <c r="C6" s="671"/>
      <c r="D6" s="671"/>
      <c r="E6" s="109"/>
      <c r="F6" s="109" t="s">
        <v>144</v>
      </c>
      <c r="G6" s="109" t="s">
        <v>36</v>
      </c>
      <c r="H6" s="671"/>
      <c r="I6" s="671"/>
      <c r="J6" s="674"/>
    </row>
    <row r="7" spans="1:10" s="21" customFormat="1" ht="12.75">
      <c r="A7" s="186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8">
        <v>10</v>
      </c>
    </row>
    <row r="8" spans="1:10" ht="13.5" customHeight="1">
      <c r="A8" s="182" t="s">
        <v>30</v>
      </c>
      <c r="B8" s="183"/>
      <c r="C8" s="533"/>
      <c r="D8" s="534"/>
      <c r="E8" s="534"/>
      <c r="F8" s="534"/>
      <c r="G8" s="534"/>
      <c r="H8" s="534"/>
      <c r="I8" s="534"/>
      <c r="J8" s="551">
        <f>D8+E8-H8</f>
        <v>0</v>
      </c>
    </row>
    <row r="9" spans="1:10" ht="16.5" customHeight="1">
      <c r="A9" s="173" t="s">
        <v>241</v>
      </c>
      <c r="B9" s="170" t="s">
        <v>88</v>
      </c>
      <c r="C9" s="535"/>
      <c r="D9" s="529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51">
        <f aca="true" t="shared" si="0" ref="J9:J16">D9+E9-H9</f>
        <v>0</v>
      </c>
    </row>
    <row r="10" spans="1:10" ht="16.5" customHeight="1">
      <c r="A10" s="173" t="s">
        <v>242</v>
      </c>
      <c r="B10" s="170" t="s">
        <v>90</v>
      </c>
      <c r="C10" s="536"/>
      <c r="D10" s="529"/>
      <c r="E10" s="529"/>
      <c r="F10" s="529"/>
      <c r="G10" s="529"/>
      <c r="H10" s="529"/>
      <c r="I10" s="529"/>
      <c r="J10" s="551">
        <f t="shared" si="0"/>
        <v>0</v>
      </c>
    </row>
    <row r="11" spans="1:10" ht="16.5" customHeight="1">
      <c r="A11" s="173" t="s">
        <v>243</v>
      </c>
      <c r="B11" s="170" t="s">
        <v>91</v>
      </c>
      <c r="C11" s="536"/>
      <c r="D11" s="529"/>
      <c r="E11" s="529"/>
      <c r="F11" s="536"/>
      <c r="G11" s="536"/>
      <c r="H11" s="529"/>
      <c r="I11" s="529"/>
      <c r="J11" s="551">
        <f t="shared" si="0"/>
        <v>0</v>
      </c>
    </row>
    <row r="12" spans="1:10" ht="13.5" customHeight="1">
      <c r="A12" s="169" t="s">
        <v>31</v>
      </c>
      <c r="B12" s="170"/>
      <c r="C12" s="535"/>
      <c r="D12" s="537"/>
      <c r="E12" s="537"/>
      <c r="F12" s="537"/>
      <c r="G12" s="537"/>
      <c r="H12" s="537"/>
      <c r="I12" s="537"/>
      <c r="J12" s="551">
        <f t="shared" si="0"/>
        <v>0</v>
      </c>
    </row>
    <row r="13" spans="1:10" ht="16.5" customHeight="1">
      <c r="A13" s="173" t="s">
        <v>241</v>
      </c>
      <c r="B13" s="170" t="s">
        <v>89</v>
      </c>
      <c r="C13" s="535"/>
      <c r="D13" s="529"/>
      <c r="E13" s="529"/>
      <c r="F13" s="529"/>
      <c r="G13" s="529"/>
      <c r="H13" s="529"/>
      <c r="I13" s="529"/>
      <c r="J13" s="551">
        <f t="shared" si="0"/>
        <v>0</v>
      </c>
    </row>
    <row r="14" spans="1:10" ht="16.5" customHeight="1">
      <c r="A14" s="173" t="s">
        <v>242</v>
      </c>
      <c r="B14" s="170" t="s">
        <v>93</v>
      </c>
      <c r="C14" s="522"/>
      <c r="D14" s="529"/>
      <c r="E14" s="529"/>
      <c r="F14" s="529"/>
      <c r="G14" s="529"/>
      <c r="H14" s="529"/>
      <c r="I14" s="529"/>
      <c r="J14" s="551">
        <f t="shared" si="0"/>
        <v>0</v>
      </c>
    </row>
    <row r="15" spans="1:10" ht="16.5" customHeight="1">
      <c r="A15" s="173" t="s">
        <v>244</v>
      </c>
      <c r="B15" s="170" t="s">
        <v>94</v>
      </c>
      <c r="C15" s="536"/>
      <c r="D15" s="529"/>
      <c r="E15" s="529"/>
      <c r="F15" s="536"/>
      <c r="G15" s="536"/>
      <c r="H15" s="529"/>
      <c r="I15" s="529"/>
      <c r="J15" s="551">
        <f t="shared" si="0"/>
        <v>0</v>
      </c>
    </row>
    <row r="16" spans="1:10" ht="16.5" customHeight="1" thickBot="1">
      <c r="A16" s="179" t="s">
        <v>245</v>
      </c>
      <c r="B16" s="180" t="s">
        <v>95</v>
      </c>
      <c r="C16" s="538"/>
      <c r="D16" s="539"/>
      <c r="E16" s="539"/>
      <c r="F16" s="538"/>
      <c r="G16" s="538"/>
      <c r="H16" s="539"/>
      <c r="I16" s="539"/>
      <c r="J16" s="552">
        <f t="shared" si="0"/>
        <v>0</v>
      </c>
    </row>
    <row r="17" spans="1:10" ht="12.75">
      <c r="A17" s="5"/>
      <c r="B17" s="12"/>
      <c r="C17" s="5"/>
      <c r="D17" s="5"/>
      <c r="E17" s="5"/>
      <c r="F17" s="5"/>
      <c r="G17" s="5"/>
      <c r="H17" s="5"/>
      <c r="I17" s="5"/>
      <c r="J17" s="5"/>
    </row>
    <row r="18" spans="1:2" ht="12.75">
      <c r="A18" s="1"/>
      <c r="B18" s="12"/>
    </row>
    <row r="19" spans="1:2" ht="12.75">
      <c r="A19" s="1"/>
      <c r="B19" s="12"/>
    </row>
    <row r="20" spans="1:11" s="12" customFormat="1" ht="13.5" customHeight="1">
      <c r="A20" s="32" t="s">
        <v>32</v>
      </c>
      <c r="B20" s="11"/>
      <c r="C20" s="11"/>
      <c r="D20" s="11"/>
      <c r="E20" s="11"/>
      <c r="F20" s="11"/>
      <c r="G20" s="11"/>
      <c r="H20" s="24"/>
      <c r="I20" s="24"/>
      <c r="J20" s="675" t="s">
        <v>33</v>
      </c>
      <c r="K20" s="675"/>
    </row>
    <row r="21" spans="1:11" s="12" customFormat="1" ht="13.5" customHeight="1" thickBot="1">
      <c r="A21" s="32"/>
      <c r="B21" s="11"/>
      <c r="C21" s="11"/>
      <c r="D21" s="11"/>
      <c r="E21" s="11"/>
      <c r="F21" s="11"/>
      <c r="G21" s="11"/>
      <c r="H21" s="24"/>
      <c r="I21" s="24"/>
      <c r="J21" s="16"/>
      <c r="K21" s="16"/>
    </row>
    <row r="22" spans="1:11" s="21" customFormat="1" ht="12.75">
      <c r="A22" s="658" t="s">
        <v>9</v>
      </c>
      <c r="B22" s="661" t="s">
        <v>125</v>
      </c>
      <c r="C22" s="661" t="s">
        <v>26</v>
      </c>
      <c r="D22" s="664" t="s">
        <v>11</v>
      </c>
      <c r="E22" s="664"/>
      <c r="F22" s="664"/>
      <c r="G22" s="664"/>
      <c r="H22" s="664" t="s">
        <v>12</v>
      </c>
      <c r="I22" s="664"/>
      <c r="J22" s="664"/>
      <c r="K22" s="676" t="s">
        <v>145</v>
      </c>
    </row>
    <row r="23" spans="1:11" s="21" customFormat="1" ht="15" customHeight="1">
      <c r="A23" s="659"/>
      <c r="B23" s="662" t="s">
        <v>10</v>
      </c>
      <c r="C23" s="662"/>
      <c r="D23" s="662" t="s">
        <v>13</v>
      </c>
      <c r="E23" s="662" t="s">
        <v>27</v>
      </c>
      <c r="F23" s="662"/>
      <c r="G23" s="662"/>
      <c r="H23" s="662" t="s">
        <v>13</v>
      </c>
      <c r="I23" s="662" t="s">
        <v>34</v>
      </c>
      <c r="J23" s="662"/>
      <c r="K23" s="677"/>
    </row>
    <row r="24" spans="1:11" s="21" customFormat="1" ht="52.5" customHeight="1">
      <c r="A24" s="660"/>
      <c r="B24" s="663"/>
      <c r="C24" s="663"/>
      <c r="D24" s="663"/>
      <c r="E24" s="189" t="s">
        <v>29</v>
      </c>
      <c r="F24" s="189" t="s">
        <v>36</v>
      </c>
      <c r="G24" s="189" t="s">
        <v>39</v>
      </c>
      <c r="H24" s="663"/>
      <c r="I24" s="189" t="s">
        <v>37</v>
      </c>
      <c r="J24" s="189" t="s">
        <v>38</v>
      </c>
      <c r="K24" s="678"/>
    </row>
    <row r="25" spans="1:11" s="21" customFormat="1" ht="12.75">
      <c r="A25" s="190">
        <v>1</v>
      </c>
      <c r="B25" s="191">
        <v>2</v>
      </c>
      <c r="C25" s="191">
        <v>3</v>
      </c>
      <c r="D25" s="191">
        <v>4</v>
      </c>
      <c r="E25" s="191">
        <v>5</v>
      </c>
      <c r="F25" s="191">
        <v>6</v>
      </c>
      <c r="G25" s="191">
        <v>7</v>
      </c>
      <c r="H25" s="191">
        <v>8</v>
      </c>
      <c r="I25" s="191">
        <v>9</v>
      </c>
      <c r="J25" s="191">
        <v>10</v>
      </c>
      <c r="K25" s="192">
        <v>11</v>
      </c>
    </row>
    <row r="26" spans="1:11" ht="13.5" customHeight="1">
      <c r="A26" s="182" t="s">
        <v>30</v>
      </c>
      <c r="B26" s="183"/>
      <c r="C26" s="534"/>
      <c r="D26" s="534"/>
      <c r="E26" s="534"/>
      <c r="F26" s="534"/>
      <c r="G26" s="534"/>
      <c r="H26" s="534"/>
      <c r="I26" s="534"/>
      <c r="J26" s="534"/>
      <c r="K26" s="551">
        <f>C26+D26-H26</f>
        <v>0</v>
      </c>
    </row>
    <row r="27" spans="1:11" ht="13.5" customHeight="1">
      <c r="A27" s="173" t="s">
        <v>241</v>
      </c>
      <c r="B27" s="170" t="s">
        <v>88</v>
      </c>
      <c r="C27" s="529">
        <v>0</v>
      </c>
      <c r="D27" s="529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51">
        <f aca="true" t="shared" si="1" ref="K27:K33">C27+D27-H27</f>
        <v>0</v>
      </c>
    </row>
    <row r="28" spans="1:11" ht="15.75" customHeight="1">
      <c r="A28" s="173" t="s">
        <v>242</v>
      </c>
      <c r="B28" s="170" t="s">
        <v>90</v>
      </c>
      <c r="C28" s="529"/>
      <c r="D28" s="529"/>
      <c r="E28" s="529"/>
      <c r="F28" s="529"/>
      <c r="G28" s="529"/>
      <c r="H28" s="529"/>
      <c r="I28" s="529"/>
      <c r="J28" s="529"/>
      <c r="K28" s="551">
        <f t="shared" si="1"/>
        <v>0</v>
      </c>
    </row>
    <row r="29" spans="1:11" ht="15.75" customHeight="1">
      <c r="A29" s="173" t="s">
        <v>243</v>
      </c>
      <c r="B29" s="170" t="s">
        <v>91</v>
      </c>
      <c r="C29" s="529"/>
      <c r="D29" s="529"/>
      <c r="E29" s="535"/>
      <c r="F29" s="535"/>
      <c r="G29" s="536"/>
      <c r="H29" s="529"/>
      <c r="I29" s="529"/>
      <c r="J29" s="536"/>
      <c r="K29" s="551">
        <f t="shared" si="1"/>
        <v>0</v>
      </c>
    </row>
    <row r="30" spans="1:11" ht="12.75" customHeight="1">
      <c r="A30" s="169" t="s">
        <v>31</v>
      </c>
      <c r="B30" s="170"/>
      <c r="C30" s="537"/>
      <c r="D30" s="537"/>
      <c r="E30" s="537"/>
      <c r="F30" s="537"/>
      <c r="G30" s="537"/>
      <c r="H30" s="537"/>
      <c r="I30" s="537"/>
      <c r="J30" s="537"/>
      <c r="K30" s="551">
        <f t="shared" si="1"/>
        <v>0</v>
      </c>
    </row>
    <row r="31" spans="1:11" ht="15.75" customHeight="1">
      <c r="A31" s="173" t="s">
        <v>241</v>
      </c>
      <c r="B31" s="170" t="s">
        <v>89</v>
      </c>
      <c r="C31" s="529">
        <v>0</v>
      </c>
      <c r="D31" s="529"/>
      <c r="E31" s="529"/>
      <c r="F31" s="529"/>
      <c r="G31" s="529"/>
      <c r="H31" s="529"/>
      <c r="I31" s="529"/>
      <c r="J31" s="529"/>
      <c r="K31" s="551">
        <f t="shared" si="1"/>
        <v>0</v>
      </c>
    </row>
    <row r="32" spans="1:11" ht="15.75" customHeight="1">
      <c r="A32" s="173" t="s">
        <v>242</v>
      </c>
      <c r="B32" s="170" t="s">
        <v>93</v>
      </c>
      <c r="C32" s="529"/>
      <c r="D32" s="529"/>
      <c r="E32" s="529"/>
      <c r="F32" s="529"/>
      <c r="G32" s="529"/>
      <c r="H32" s="529"/>
      <c r="I32" s="529"/>
      <c r="J32" s="529"/>
      <c r="K32" s="551">
        <f t="shared" si="1"/>
        <v>0</v>
      </c>
    </row>
    <row r="33" spans="1:11" ht="15.75" customHeight="1" thickBot="1">
      <c r="A33" s="179" t="s">
        <v>243</v>
      </c>
      <c r="B33" s="180" t="s">
        <v>94</v>
      </c>
      <c r="C33" s="539"/>
      <c r="D33" s="539"/>
      <c r="E33" s="540"/>
      <c r="F33" s="540"/>
      <c r="G33" s="538"/>
      <c r="H33" s="539"/>
      <c r="I33" s="539"/>
      <c r="J33" s="538"/>
      <c r="K33" s="552">
        <f t="shared" si="1"/>
        <v>0</v>
      </c>
    </row>
    <row r="34" spans="1:11" ht="12.75">
      <c r="A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 password="B5AA" sheet="1" objects="1" scenarios="1"/>
  <mergeCells count="22">
    <mergeCell ref="B4:B6"/>
    <mergeCell ref="I23:J23"/>
    <mergeCell ref="B22:B24"/>
    <mergeCell ref="J20:K20"/>
    <mergeCell ref="E23:G23"/>
    <mergeCell ref="K22:K24"/>
    <mergeCell ref="F2:J2"/>
    <mergeCell ref="A4:A6"/>
    <mergeCell ref="C4:C6"/>
    <mergeCell ref="D4:D6"/>
    <mergeCell ref="H4:I4"/>
    <mergeCell ref="J4:J6"/>
    <mergeCell ref="F5:G5"/>
    <mergeCell ref="H5:H6"/>
    <mergeCell ref="E4:G4"/>
    <mergeCell ref="I5:I6"/>
    <mergeCell ref="A22:A24"/>
    <mergeCell ref="C22:C24"/>
    <mergeCell ref="D22:G22"/>
    <mergeCell ref="H22:J22"/>
    <mergeCell ref="D23:D24"/>
    <mergeCell ref="H23:H24"/>
  </mergeCells>
  <printOptions/>
  <pageMargins left="0.75" right="0" top="0.25" bottom="0.25" header="0.25" footer="0"/>
  <pageSetup horizontalDpi="600" verticalDpi="600" orientation="landscape" paperSize="9" r:id="rId2"/>
  <ignoredErrors>
    <ignoredError sqref="B8:B16 B27:B3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9">
      <selection activeCell="F40" sqref="F40"/>
    </sheetView>
  </sheetViews>
  <sheetFormatPr defaultColWidth="9.140625" defaultRowHeight="12.75"/>
  <cols>
    <col min="1" max="1" width="43.421875" style="0" customWidth="1"/>
    <col min="2" max="2" width="5.00390625" style="10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1"/>
      <c r="B1" s="13"/>
      <c r="C1" s="2"/>
      <c r="D1" s="2"/>
      <c r="E1" s="2"/>
      <c r="F1" s="2"/>
      <c r="G1" s="2"/>
      <c r="H1" s="2"/>
    </row>
    <row r="2" spans="1:8" ht="22.5" customHeight="1" thickBot="1">
      <c r="A2" s="93" t="s">
        <v>40</v>
      </c>
      <c r="B2" s="93"/>
      <c r="C2" s="93"/>
      <c r="D2" s="93"/>
      <c r="E2" s="33" t="s">
        <v>41</v>
      </c>
      <c r="G2" s="2"/>
      <c r="H2" s="2"/>
    </row>
    <row r="3" spans="1:6" s="3" customFormat="1" ht="66" customHeight="1">
      <c r="A3" s="198" t="s">
        <v>9</v>
      </c>
      <c r="B3" s="199" t="s">
        <v>10</v>
      </c>
      <c r="C3" s="200" t="s">
        <v>42</v>
      </c>
      <c r="D3" s="201" t="s">
        <v>24</v>
      </c>
      <c r="E3" s="21"/>
      <c r="F3" s="21"/>
    </row>
    <row r="4" spans="1:6" s="3" customFormat="1" ht="12.75">
      <c r="A4" s="190">
        <v>1</v>
      </c>
      <c r="B4" s="203">
        <v>2</v>
      </c>
      <c r="C4" s="191">
        <v>3</v>
      </c>
      <c r="D4" s="192">
        <v>4</v>
      </c>
      <c r="E4" s="21"/>
      <c r="F4" s="21"/>
    </row>
    <row r="5" spans="1:6" ht="16.5" customHeight="1">
      <c r="A5" s="182" t="s">
        <v>43</v>
      </c>
      <c r="B5" s="202"/>
      <c r="C5" s="184"/>
      <c r="D5" s="185"/>
      <c r="E5" s="2"/>
      <c r="F5" s="2"/>
    </row>
    <row r="6" spans="1:6" ht="12.75">
      <c r="A6" s="173" t="s">
        <v>15</v>
      </c>
      <c r="B6" s="170" t="s">
        <v>88</v>
      </c>
      <c r="C6" s="174">
        <v>0</v>
      </c>
      <c r="D6" s="175">
        <v>0</v>
      </c>
      <c r="E6" s="2"/>
      <c r="F6" s="2"/>
    </row>
    <row r="7" spans="1:5" ht="12.75">
      <c r="A7" s="173" t="s">
        <v>16</v>
      </c>
      <c r="B7" s="170" t="s">
        <v>90</v>
      </c>
      <c r="C7" s="174"/>
      <c r="D7" s="175"/>
      <c r="E7" s="2"/>
    </row>
    <row r="8" spans="1:5" ht="12.75">
      <c r="A8" s="173" t="s">
        <v>17</v>
      </c>
      <c r="B8" s="170" t="s">
        <v>91</v>
      </c>
      <c r="C8" s="174"/>
      <c r="D8" s="175"/>
      <c r="E8" s="2"/>
    </row>
    <row r="9" spans="1:5" ht="12.75">
      <c r="A9" s="173" t="s">
        <v>18</v>
      </c>
      <c r="B9" s="170" t="s">
        <v>92</v>
      </c>
      <c r="C9" s="174"/>
      <c r="D9" s="175"/>
      <c r="E9" s="2"/>
    </row>
    <row r="10" spans="1:5" ht="16.5" customHeight="1">
      <c r="A10" s="169" t="s">
        <v>246</v>
      </c>
      <c r="C10" s="195"/>
      <c r="D10" s="196"/>
      <c r="E10" s="2"/>
    </row>
    <row r="11" spans="1:5" ht="12.75">
      <c r="A11" s="173" t="s">
        <v>15</v>
      </c>
      <c r="B11" s="170" t="s">
        <v>89</v>
      </c>
      <c r="C11" s="174">
        <v>0</v>
      </c>
      <c r="D11" s="175">
        <v>0</v>
      </c>
      <c r="E11" s="2"/>
    </row>
    <row r="12" spans="1:5" ht="12.75">
      <c r="A12" s="173" t="s">
        <v>16</v>
      </c>
      <c r="B12" s="170" t="s">
        <v>93</v>
      </c>
      <c r="C12" s="174"/>
      <c r="D12" s="175"/>
      <c r="E12" s="2"/>
    </row>
    <row r="13" spans="1:6" ht="12.75">
      <c r="A13" s="173" t="s">
        <v>17</v>
      </c>
      <c r="B13" s="170" t="s">
        <v>94</v>
      </c>
      <c r="C13" s="174"/>
      <c r="D13" s="175"/>
      <c r="E13" s="2"/>
      <c r="F13" s="2"/>
    </row>
    <row r="14" spans="1:6" ht="12.75">
      <c r="A14" s="173" t="s">
        <v>18</v>
      </c>
      <c r="B14" s="170" t="s">
        <v>95</v>
      </c>
      <c r="C14" s="174"/>
      <c r="D14" s="175"/>
      <c r="E14" s="2"/>
      <c r="F14" s="2"/>
    </row>
    <row r="15" spans="1:6" ht="16.5" customHeight="1">
      <c r="A15" s="169" t="s">
        <v>44</v>
      </c>
      <c r="C15" s="195"/>
      <c r="D15" s="196"/>
      <c r="E15" s="2"/>
      <c r="F15" s="2"/>
    </row>
    <row r="16" spans="1:6" ht="12.75">
      <c r="A16" s="173" t="s">
        <v>15</v>
      </c>
      <c r="B16" s="170" t="s">
        <v>96</v>
      </c>
      <c r="C16" s="174">
        <v>0</v>
      </c>
      <c r="D16" s="175">
        <v>0</v>
      </c>
      <c r="E16" s="2"/>
      <c r="F16" s="2"/>
    </row>
    <row r="17" spans="1:6" ht="12.75">
      <c r="A17" s="173" t="s">
        <v>16</v>
      </c>
      <c r="B17" s="170" t="s">
        <v>97</v>
      </c>
      <c r="C17" s="174"/>
      <c r="D17" s="175"/>
      <c r="E17" s="2"/>
      <c r="F17" s="2"/>
    </row>
    <row r="18" spans="1:6" ht="12.75">
      <c r="A18" s="173" t="s">
        <v>17</v>
      </c>
      <c r="B18" s="170" t="s">
        <v>98</v>
      </c>
      <c r="C18" s="174"/>
      <c r="D18" s="175"/>
      <c r="E18" s="2"/>
      <c r="F18" s="2"/>
    </row>
    <row r="19" spans="1:6" ht="12.75">
      <c r="A19" s="173" t="s">
        <v>18</v>
      </c>
      <c r="B19" s="170" t="s">
        <v>124</v>
      </c>
      <c r="C19" s="174"/>
      <c r="D19" s="175"/>
      <c r="E19" s="2"/>
      <c r="F19" s="2"/>
    </row>
    <row r="20" spans="1:6" ht="17.25" customHeight="1">
      <c r="A20" s="169" t="s">
        <v>19</v>
      </c>
      <c r="B20" s="194"/>
      <c r="C20" s="171"/>
      <c r="D20" s="172"/>
      <c r="E20" s="2"/>
      <c r="F20" s="2"/>
    </row>
    <row r="21" spans="1:6" ht="12.75">
      <c r="A21" s="173" t="s">
        <v>15</v>
      </c>
      <c r="B21" s="170" t="s">
        <v>99</v>
      </c>
      <c r="C21" s="174">
        <v>0</v>
      </c>
      <c r="D21" s="175">
        <v>0</v>
      </c>
      <c r="E21" s="2"/>
      <c r="F21" s="2"/>
    </row>
    <row r="22" spans="1:6" ht="12.75">
      <c r="A22" s="173" t="s">
        <v>16</v>
      </c>
      <c r="B22" s="170" t="s">
        <v>100</v>
      </c>
      <c r="C22" s="174"/>
      <c r="D22" s="175"/>
      <c r="E22" s="2"/>
      <c r="F22" s="2"/>
    </row>
    <row r="23" spans="1:6" ht="12.75">
      <c r="A23" s="173" t="s">
        <v>17</v>
      </c>
      <c r="B23" s="170" t="s">
        <v>101</v>
      </c>
      <c r="C23" s="174"/>
      <c r="D23" s="175"/>
      <c r="E23" s="2"/>
      <c r="F23" s="2"/>
    </row>
    <row r="24" spans="1:6" ht="12.75">
      <c r="A24" s="173" t="s">
        <v>18</v>
      </c>
      <c r="B24" s="170" t="s">
        <v>102</v>
      </c>
      <c r="C24" s="174"/>
      <c r="D24" s="175"/>
      <c r="E24" s="2"/>
      <c r="F24" s="2"/>
    </row>
    <row r="25" spans="1:6" ht="25.5">
      <c r="A25" s="197" t="s">
        <v>51</v>
      </c>
      <c r="B25" s="183"/>
      <c r="C25" s="171"/>
      <c r="D25" s="172"/>
      <c r="E25" s="2"/>
      <c r="F25" s="2"/>
    </row>
    <row r="26" spans="1:6" ht="12.75">
      <c r="A26" s="173" t="s">
        <v>15</v>
      </c>
      <c r="B26" s="170" t="s">
        <v>103</v>
      </c>
      <c r="C26" s="171">
        <f>C6+C16+C21+C11</f>
        <v>0</v>
      </c>
      <c r="D26" s="172">
        <f>D6+D16+D21+D11</f>
        <v>0</v>
      </c>
      <c r="E26" s="2"/>
      <c r="F26" s="2"/>
    </row>
    <row r="27" spans="1:6" ht="12.75">
      <c r="A27" s="173" t="s">
        <v>16</v>
      </c>
      <c r="B27" s="170" t="s">
        <v>104</v>
      </c>
      <c r="C27" s="171">
        <f aca="true" t="shared" si="0" ref="C27:D29">C7+C17+C22+C12</f>
        <v>0</v>
      </c>
      <c r="D27" s="172">
        <f t="shared" si="0"/>
        <v>0</v>
      </c>
      <c r="E27" s="2"/>
      <c r="F27" s="2"/>
    </row>
    <row r="28" spans="1:6" ht="12.75">
      <c r="A28" s="173" t="s">
        <v>17</v>
      </c>
      <c r="B28" s="170" t="s">
        <v>105</v>
      </c>
      <c r="C28" s="171">
        <f t="shared" si="0"/>
        <v>0</v>
      </c>
      <c r="D28" s="172">
        <f t="shared" si="0"/>
        <v>0</v>
      </c>
      <c r="E28" s="2"/>
      <c r="F28" s="2"/>
    </row>
    <row r="29" spans="1:6" ht="13.5" thickBot="1">
      <c r="A29" s="179" t="s">
        <v>18</v>
      </c>
      <c r="B29" s="180" t="s">
        <v>168</v>
      </c>
      <c r="C29" s="215">
        <f t="shared" si="0"/>
        <v>0</v>
      </c>
      <c r="D29" s="216">
        <f t="shared" si="0"/>
        <v>0</v>
      </c>
      <c r="E29" s="2"/>
      <c r="F29" s="2"/>
    </row>
    <row r="30" spans="1:8" ht="12.75">
      <c r="A30" s="5"/>
      <c r="B30" s="14"/>
      <c r="C30" s="5"/>
      <c r="D30" s="5"/>
      <c r="E30" s="5"/>
      <c r="F30" s="2"/>
      <c r="G30" s="2"/>
      <c r="H30" s="2"/>
    </row>
    <row r="31" spans="1:8" ht="12.75">
      <c r="A31" s="7"/>
      <c r="B31" s="13"/>
      <c r="C31" s="2"/>
      <c r="D31" s="2"/>
      <c r="E31" s="2"/>
      <c r="F31" s="2"/>
      <c r="G31" s="2"/>
      <c r="H31" s="2"/>
    </row>
    <row r="32" spans="2:8" ht="15">
      <c r="B32" s="89"/>
      <c r="C32" s="89"/>
      <c r="D32" s="2"/>
      <c r="E32" s="2"/>
      <c r="F32" s="2"/>
      <c r="G32" s="2"/>
      <c r="H32" s="2"/>
    </row>
    <row r="33" spans="1:8" ht="21.75" customHeight="1" thickBot="1">
      <c r="A33" s="92" t="s">
        <v>45</v>
      </c>
      <c r="B33" s="30"/>
      <c r="C33" s="30"/>
      <c r="F33" s="36" t="s">
        <v>46</v>
      </c>
      <c r="G33" s="1"/>
      <c r="H33" s="2"/>
    </row>
    <row r="34" spans="1:7" s="3" customFormat="1" ht="63.75">
      <c r="A34" s="208" t="s">
        <v>9</v>
      </c>
      <c r="B34" s="209" t="s">
        <v>10</v>
      </c>
      <c r="C34" s="210" t="s">
        <v>42</v>
      </c>
      <c r="D34" s="210" t="s">
        <v>11</v>
      </c>
      <c r="E34" s="210" t="s">
        <v>12</v>
      </c>
      <c r="F34" s="211" t="s">
        <v>24</v>
      </c>
      <c r="G34" s="22"/>
    </row>
    <row r="35" spans="1:7" s="3" customFormat="1" ht="12.75">
      <c r="A35" s="186">
        <v>1</v>
      </c>
      <c r="B35" s="214">
        <v>2</v>
      </c>
      <c r="C35" s="187">
        <v>3</v>
      </c>
      <c r="D35" s="187">
        <v>4</v>
      </c>
      <c r="E35" s="187">
        <v>5</v>
      </c>
      <c r="F35" s="188">
        <v>6</v>
      </c>
      <c r="G35" s="23"/>
    </row>
    <row r="36" spans="1:7" ht="25.5">
      <c r="A36" s="212" t="s">
        <v>47</v>
      </c>
      <c r="B36" s="213" t="s">
        <v>88</v>
      </c>
      <c r="C36" s="527">
        <v>499951</v>
      </c>
      <c r="D36" s="527">
        <v>117158</v>
      </c>
      <c r="E36" s="527">
        <v>140676</v>
      </c>
      <c r="F36" s="528">
        <v>476433</v>
      </c>
      <c r="G36" s="6"/>
    </row>
    <row r="37" spans="1:7" ht="12.75">
      <c r="A37" s="204" t="s">
        <v>247</v>
      </c>
      <c r="B37" s="205" t="s">
        <v>89</v>
      </c>
      <c r="C37" s="527">
        <v>2059198</v>
      </c>
      <c r="D37" s="527">
        <v>8812930</v>
      </c>
      <c r="E37" s="527">
        <v>1430547</v>
      </c>
      <c r="F37" s="528">
        <v>9441581</v>
      </c>
      <c r="G37" s="6"/>
    </row>
    <row r="38" spans="1:7" ht="25.5">
      <c r="A38" s="204" t="s">
        <v>50</v>
      </c>
      <c r="B38" s="205" t="s">
        <v>96</v>
      </c>
      <c r="C38" s="529">
        <v>1048726</v>
      </c>
      <c r="D38" s="529">
        <v>1419839</v>
      </c>
      <c r="E38" s="529">
        <v>1237153</v>
      </c>
      <c r="F38" s="530">
        <v>1231412</v>
      </c>
      <c r="G38" s="6"/>
    </row>
    <row r="39" spans="1:7" ht="25.5">
      <c r="A39" s="204" t="s">
        <v>48</v>
      </c>
      <c r="B39" s="205" t="s">
        <v>99</v>
      </c>
      <c r="C39" s="529">
        <v>112688820</v>
      </c>
      <c r="D39" s="529">
        <v>8549887</v>
      </c>
      <c r="E39" s="529">
        <v>419030</v>
      </c>
      <c r="F39" s="530">
        <v>120819677</v>
      </c>
      <c r="G39" s="6"/>
    </row>
    <row r="40" spans="1:7" ht="26.25" thickBot="1">
      <c r="A40" s="206" t="s">
        <v>49</v>
      </c>
      <c r="B40" s="207" t="s">
        <v>103</v>
      </c>
      <c r="C40" s="531">
        <f>SUM(C36:C39)</f>
        <v>116296695</v>
      </c>
      <c r="D40" s="531">
        <f>SUM(D36:D39)</f>
        <v>18899814</v>
      </c>
      <c r="E40" s="531">
        <f>SUM(E36:E39)</f>
        <v>3227406</v>
      </c>
      <c r="F40" s="532">
        <f>SUM(F36:F39)</f>
        <v>131969103</v>
      </c>
      <c r="G40" s="6"/>
    </row>
    <row r="41" spans="1:8" ht="12.75">
      <c r="A41" s="5"/>
      <c r="B41" s="14"/>
      <c r="C41" s="5"/>
      <c r="D41" s="5"/>
      <c r="E41" s="5"/>
      <c r="F41" s="5"/>
      <c r="G41" s="5"/>
      <c r="H41" s="5"/>
    </row>
    <row r="42" spans="1:8" ht="12.75">
      <c r="A42" s="2"/>
      <c r="B42" s="13"/>
      <c r="C42" s="2"/>
      <c r="D42" s="2"/>
      <c r="E42" s="2"/>
      <c r="F42" s="2"/>
      <c r="G42" s="2"/>
      <c r="H42" s="2"/>
    </row>
    <row r="43" spans="1:8" ht="12.75">
      <c r="A43" s="2"/>
      <c r="B43" s="13"/>
      <c r="C43" s="2"/>
      <c r="D43" s="2"/>
      <c r="E43" s="2"/>
      <c r="F43" s="2"/>
      <c r="G43" s="2"/>
      <c r="H43" s="2"/>
    </row>
  </sheetData>
  <sheetProtection password="B5AA" sheet="1" objects="1" scenarios="1"/>
  <printOptions/>
  <pageMargins left="0.5" right="0" top="1.15" bottom="0.25" header="0.25" footer="0"/>
  <pageSetup horizontalDpi="600" verticalDpi="600" orientation="portrait" paperSize="9" r:id="rId1"/>
  <ignoredErrors>
    <ignoredError sqref="B11:B29 B6:B9 B36:B40" numberStoredAsText="1"/>
    <ignoredError sqref="C40:F40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28">
      <selection activeCell="K53" sqref="K53"/>
    </sheetView>
  </sheetViews>
  <sheetFormatPr defaultColWidth="9.140625" defaultRowHeight="12.75"/>
  <cols>
    <col min="1" max="1" width="38.57421875" style="0" customWidth="1"/>
    <col min="2" max="2" width="5.421875" style="10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1" customFormat="1" ht="21.75" customHeight="1" thickBot="1">
      <c r="A1" s="93" t="s">
        <v>146</v>
      </c>
      <c r="B1" s="93"/>
      <c r="C1" s="93"/>
      <c r="D1" s="93"/>
      <c r="F1" s="33"/>
      <c r="J1" s="42"/>
      <c r="K1" s="42" t="s">
        <v>134</v>
      </c>
    </row>
    <row r="2" spans="1:11" s="3" customFormat="1" ht="12.75">
      <c r="A2" s="217"/>
      <c r="B2" s="218"/>
      <c r="C2" s="679" t="s">
        <v>147</v>
      </c>
      <c r="D2" s="679" t="s">
        <v>26</v>
      </c>
      <c r="E2" s="679" t="s">
        <v>11</v>
      </c>
      <c r="F2" s="679"/>
      <c r="G2" s="679"/>
      <c r="H2" s="679" t="s">
        <v>12</v>
      </c>
      <c r="I2" s="679"/>
      <c r="J2" s="679"/>
      <c r="K2" s="682" t="s">
        <v>53</v>
      </c>
    </row>
    <row r="3" spans="1:11" s="3" customFormat="1" ht="14.25">
      <c r="A3" s="219" t="s">
        <v>9</v>
      </c>
      <c r="B3" s="193" t="s">
        <v>10</v>
      </c>
      <c r="C3" s="680"/>
      <c r="D3" s="680"/>
      <c r="E3" s="680" t="s">
        <v>13</v>
      </c>
      <c r="F3" s="680" t="s">
        <v>27</v>
      </c>
      <c r="G3" s="680"/>
      <c r="H3" s="680" t="s">
        <v>13</v>
      </c>
      <c r="I3" s="680" t="s">
        <v>27</v>
      </c>
      <c r="J3" s="680"/>
      <c r="K3" s="683"/>
    </row>
    <row r="4" spans="1:11" s="3" customFormat="1" ht="36.75" customHeight="1">
      <c r="A4" s="227"/>
      <c r="B4" s="228"/>
      <c r="C4" s="681"/>
      <c r="D4" s="681"/>
      <c r="E4" s="681"/>
      <c r="F4" s="229" t="s">
        <v>148</v>
      </c>
      <c r="G4" s="229" t="s">
        <v>149</v>
      </c>
      <c r="H4" s="681"/>
      <c r="I4" s="229" t="s">
        <v>150</v>
      </c>
      <c r="J4" s="229" t="s">
        <v>151</v>
      </c>
      <c r="K4" s="684"/>
    </row>
    <row r="5" spans="1:11" s="3" customFormat="1" ht="12.75">
      <c r="A5" s="190">
        <v>1</v>
      </c>
      <c r="B5" s="203">
        <v>2</v>
      </c>
      <c r="C5" s="191">
        <v>3</v>
      </c>
      <c r="D5" s="191">
        <v>4</v>
      </c>
      <c r="E5" s="191">
        <v>5</v>
      </c>
      <c r="F5" s="191">
        <v>6</v>
      </c>
      <c r="G5" s="191">
        <v>7</v>
      </c>
      <c r="H5" s="191">
        <v>8</v>
      </c>
      <c r="I5" s="191">
        <v>9</v>
      </c>
      <c r="J5" s="191">
        <v>10</v>
      </c>
      <c r="K5" s="192">
        <v>11</v>
      </c>
    </row>
    <row r="6" spans="1:11" ht="13.5" customHeight="1">
      <c r="A6" s="230" t="s">
        <v>152</v>
      </c>
      <c r="B6" s="236"/>
      <c r="C6" s="237"/>
      <c r="D6" s="238"/>
      <c r="E6" s="238"/>
      <c r="F6" s="238"/>
      <c r="G6" s="238"/>
      <c r="H6" s="238"/>
      <c r="I6" s="238"/>
      <c r="J6" s="238"/>
      <c r="K6" s="239"/>
    </row>
    <row r="7" spans="1:11" ht="12" customHeight="1">
      <c r="A7" s="127" t="s">
        <v>222</v>
      </c>
      <c r="B7" s="170" t="s">
        <v>88</v>
      </c>
      <c r="C7" s="221"/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5">
        <v>0</v>
      </c>
    </row>
    <row r="8" spans="1:11" ht="12" customHeight="1">
      <c r="A8" s="125" t="s">
        <v>223</v>
      </c>
      <c r="B8" s="170" t="s">
        <v>90</v>
      </c>
      <c r="C8" s="178"/>
      <c r="D8" s="174"/>
      <c r="E8" s="174"/>
      <c r="F8" s="174"/>
      <c r="G8" s="174"/>
      <c r="H8" s="174"/>
      <c r="I8" s="174"/>
      <c r="J8" s="174"/>
      <c r="K8" s="175">
        <v>0</v>
      </c>
    </row>
    <row r="9" spans="1:11" ht="12" customHeight="1">
      <c r="A9" s="125" t="s">
        <v>224</v>
      </c>
      <c r="B9" s="170" t="s">
        <v>91</v>
      </c>
      <c r="C9" s="222"/>
      <c r="D9" s="174"/>
      <c r="E9" s="174"/>
      <c r="F9" s="177"/>
      <c r="G9" s="174"/>
      <c r="H9" s="174"/>
      <c r="I9" s="174"/>
      <c r="J9" s="174"/>
      <c r="K9" s="175">
        <v>0</v>
      </c>
    </row>
    <row r="10" spans="1:11" ht="12" customHeight="1">
      <c r="A10" s="133" t="s">
        <v>225</v>
      </c>
      <c r="B10" s="170" t="s">
        <v>92</v>
      </c>
      <c r="C10" s="222"/>
      <c r="D10" s="174"/>
      <c r="E10" s="174"/>
      <c r="F10" s="177"/>
      <c r="G10" s="177"/>
      <c r="H10" s="174"/>
      <c r="I10" s="174"/>
      <c r="J10" s="177"/>
      <c r="K10" s="175">
        <v>0</v>
      </c>
    </row>
    <row r="11" spans="1:11" ht="14.25" customHeight="1">
      <c r="A11" s="220" t="s">
        <v>248</v>
      </c>
      <c r="B11" s="232"/>
      <c r="C11" s="233"/>
      <c r="D11" s="233"/>
      <c r="E11" s="233"/>
      <c r="F11" s="233"/>
      <c r="G11" s="233"/>
      <c r="H11" s="234"/>
      <c r="I11" s="233"/>
      <c r="J11" s="233"/>
      <c r="K11" s="235"/>
    </row>
    <row r="12" spans="1:11" ht="12" customHeight="1">
      <c r="A12" s="127" t="s">
        <v>222</v>
      </c>
      <c r="B12" s="170" t="s">
        <v>89</v>
      </c>
      <c r="C12" s="221"/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5">
        <v>0</v>
      </c>
    </row>
    <row r="13" spans="1:11" ht="12" customHeight="1">
      <c r="A13" s="125" t="s">
        <v>223</v>
      </c>
      <c r="B13" s="170" t="s">
        <v>93</v>
      </c>
      <c r="C13" s="178"/>
      <c r="D13" s="174"/>
      <c r="E13" s="174"/>
      <c r="F13" s="223"/>
      <c r="G13" s="174"/>
      <c r="H13" s="223"/>
      <c r="I13" s="223"/>
      <c r="J13" s="223"/>
      <c r="K13" s="224">
        <v>0</v>
      </c>
    </row>
    <row r="14" spans="1:11" ht="12" customHeight="1">
      <c r="A14" s="125" t="s">
        <v>224</v>
      </c>
      <c r="B14" s="170" t="s">
        <v>94</v>
      </c>
      <c r="C14" s="222"/>
      <c r="D14" s="174"/>
      <c r="E14" s="174"/>
      <c r="F14" s="177"/>
      <c r="G14" s="174"/>
      <c r="H14" s="223"/>
      <c r="I14" s="223"/>
      <c r="J14" s="223"/>
      <c r="K14" s="224">
        <v>0</v>
      </c>
    </row>
    <row r="15" spans="1:11" ht="12" customHeight="1">
      <c r="A15" s="133" t="s">
        <v>225</v>
      </c>
      <c r="B15" s="170" t="s">
        <v>95</v>
      </c>
      <c r="C15" s="222"/>
      <c r="D15" s="174"/>
      <c r="E15" s="174"/>
      <c r="F15" s="177"/>
      <c r="G15" s="177"/>
      <c r="H15" s="223"/>
      <c r="I15" s="223"/>
      <c r="J15" s="177"/>
      <c r="K15" s="224">
        <v>0</v>
      </c>
    </row>
    <row r="16" spans="1:11" ht="14.25" customHeight="1">
      <c r="A16" s="220" t="s">
        <v>154</v>
      </c>
      <c r="B16" s="232"/>
      <c r="C16" s="233"/>
      <c r="D16" s="233"/>
      <c r="E16" s="233"/>
      <c r="F16" s="233"/>
      <c r="G16" s="233"/>
      <c r="H16" s="234"/>
      <c r="I16" s="233"/>
      <c r="J16" s="233"/>
      <c r="K16" s="235"/>
    </row>
    <row r="17" spans="1:11" ht="12" customHeight="1">
      <c r="A17" s="127" t="s">
        <v>222</v>
      </c>
      <c r="B17" s="170" t="s">
        <v>96</v>
      </c>
      <c r="C17" s="221"/>
      <c r="D17" s="174">
        <v>70064</v>
      </c>
      <c r="E17" s="174">
        <v>3441</v>
      </c>
      <c r="F17" s="174">
        <v>455</v>
      </c>
      <c r="G17" s="174">
        <v>0</v>
      </c>
      <c r="H17" s="174">
        <v>0</v>
      </c>
      <c r="I17" s="174">
        <v>0</v>
      </c>
      <c r="J17" s="174">
        <v>0</v>
      </c>
      <c r="K17" s="175">
        <v>73505</v>
      </c>
    </row>
    <row r="18" spans="1:11" ht="12" customHeight="1">
      <c r="A18" s="125" t="s">
        <v>223</v>
      </c>
      <c r="B18" s="170" t="s">
        <v>97</v>
      </c>
      <c r="C18" s="178"/>
      <c r="D18" s="174">
        <v>87549</v>
      </c>
      <c r="E18" s="174">
        <v>8533</v>
      </c>
      <c r="F18" s="223">
        <v>455</v>
      </c>
      <c r="G18" s="174"/>
      <c r="H18" s="223"/>
      <c r="I18" s="223"/>
      <c r="J18" s="223"/>
      <c r="K18" s="224">
        <v>96082</v>
      </c>
    </row>
    <row r="19" spans="1:11" ht="12" customHeight="1">
      <c r="A19" s="125" t="s">
        <v>224</v>
      </c>
      <c r="B19" s="170" t="s">
        <v>98</v>
      </c>
      <c r="C19" s="222"/>
      <c r="D19" s="174">
        <v>17485</v>
      </c>
      <c r="E19" s="174">
        <v>5092</v>
      </c>
      <c r="F19" s="177"/>
      <c r="G19" s="174"/>
      <c r="H19" s="223"/>
      <c r="I19" s="223"/>
      <c r="J19" s="223"/>
      <c r="K19" s="224">
        <v>22577</v>
      </c>
    </row>
    <row r="20" spans="1:11" ht="12" customHeight="1">
      <c r="A20" s="133" t="s">
        <v>225</v>
      </c>
      <c r="B20" s="170" t="s">
        <v>124</v>
      </c>
      <c r="C20" s="222"/>
      <c r="D20" s="174"/>
      <c r="E20" s="174"/>
      <c r="F20" s="177"/>
      <c r="G20" s="177"/>
      <c r="H20" s="223"/>
      <c r="I20" s="223"/>
      <c r="J20" s="177"/>
      <c r="K20" s="224"/>
    </row>
    <row r="21" spans="1:11" ht="13.5" customHeight="1">
      <c r="A21" s="220" t="s">
        <v>167</v>
      </c>
      <c r="B21" s="232"/>
      <c r="C21" s="233"/>
      <c r="D21" s="233"/>
      <c r="E21" s="233"/>
      <c r="F21" s="233"/>
      <c r="G21" s="233"/>
      <c r="H21" s="234"/>
      <c r="I21" s="233"/>
      <c r="J21" s="233"/>
      <c r="K21" s="235"/>
    </row>
    <row r="22" spans="1:11" ht="12.75" customHeight="1">
      <c r="A22" s="127" t="s">
        <v>222</v>
      </c>
      <c r="B22" s="170" t="s">
        <v>99</v>
      </c>
      <c r="C22" s="221"/>
      <c r="D22" s="174">
        <v>34170</v>
      </c>
      <c r="E22" s="174">
        <v>-19702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5">
        <v>14468</v>
      </c>
    </row>
    <row r="23" spans="1:11" ht="12.75" customHeight="1">
      <c r="A23" s="125" t="s">
        <v>223</v>
      </c>
      <c r="B23" s="170" t="s">
        <v>100</v>
      </c>
      <c r="C23" s="178"/>
      <c r="D23" s="223">
        <v>60003</v>
      </c>
      <c r="E23" s="223">
        <v>300</v>
      </c>
      <c r="F23" s="223"/>
      <c r="G23" s="174"/>
      <c r="H23" s="223"/>
      <c r="I23" s="223"/>
      <c r="J23" s="223"/>
      <c r="K23" s="224">
        <v>60003</v>
      </c>
    </row>
    <row r="24" spans="1:11" ht="12.75" customHeight="1">
      <c r="A24" s="125" t="s">
        <v>224</v>
      </c>
      <c r="B24" s="170" t="s">
        <v>101</v>
      </c>
      <c r="C24" s="222"/>
      <c r="D24" s="223">
        <v>25833</v>
      </c>
      <c r="E24" s="223">
        <v>20002</v>
      </c>
      <c r="F24" s="177"/>
      <c r="G24" s="174"/>
      <c r="H24" s="223"/>
      <c r="I24" s="223"/>
      <c r="J24" s="223"/>
      <c r="K24" s="224">
        <v>45835</v>
      </c>
    </row>
    <row r="25" spans="1:11" ht="12.75" customHeight="1">
      <c r="A25" s="133" t="s">
        <v>225</v>
      </c>
      <c r="B25" s="170" t="s">
        <v>102</v>
      </c>
      <c r="C25" s="222"/>
      <c r="D25" s="223"/>
      <c r="E25" s="223"/>
      <c r="F25" s="177"/>
      <c r="G25" s="177"/>
      <c r="H25" s="223"/>
      <c r="I25" s="223"/>
      <c r="J25" s="177"/>
      <c r="K25" s="224"/>
    </row>
    <row r="26" spans="1:11" ht="12.75" customHeight="1">
      <c r="A26" s="220" t="s">
        <v>155</v>
      </c>
      <c r="B26" s="232"/>
      <c r="C26" s="233"/>
      <c r="D26" s="233"/>
      <c r="E26" s="233"/>
      <c r="F26" s="233"/>
      <c r="G26" s="233"/>
      <c r="H26" s="234"/>
      <c r="I26" s="233"/>
      <c r="J26" s="233"/>
      <c r="K26" s="235"/>
    </row>
    <row r="27" spans="1:11" ht="12.75" customHeight="1">
      <c r="A27" s="127" t="s">
        <v>222</v>
      </c>
      <c r="B27" s="170" t="s">
        <v>103</v>
      </c>
      <c r="C27" s="221"/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5">
        <v>0</v>
      </c>
    </row>
    <row r="28" spans="1:11" ht="12.75" customHeight="1">
      <c r="A28" s="125" t="s">
        <v>223</v>
      </c>
      <c r="B28" s="170" t="s">
        <v>104</v>
      </c>
      <c r="C28" s="178"/>
      <c r="D28" s="174"/>
      <c r="E28" s="174"/>
      <c r="F28" s="223"/>
      <c r="G28" s="174"/>
      <c r="H28" s="223"/>
      <c r="I28" s="223"/>
      <c r="J28" s="223"/>
      <c r="K28" s="224">
        <v>0</v>
      </c>
    </row>
    <row r="29" spans="1:11" ht="12.75" customHeight="1">
      <c r="A29" s="125" t="s">
        <v>224</v>
      </c>
      <c r="B29" s="170" t="s">
        <v>105</v>
      </c>
      <c r="C29" s="222"/>
      <c r="D29" s="174"/>
      <c r="E29" s="174"/>
      <c r="F29" s="177"/>
      <c r="G29" s="174"/>
      <c r="H29" s="223"/>
      <c r="I29" s="223"/>
      <c r="J29" s="223"/>
      <c r="K29" s="224">
        <v>0</v>
      </c>
    </row>
    <row r="30" spans="1:11" ht="12.75" customHeight="1">
      <c r="A30" s="133" t="s">
        <v>225</v>
      </c>
      <c r="B30" s="170" t="s">
        <v>168</v>
      </c>
      <c r="C30" s="222"/>
      <c r="D30" s="174"/>
      <c r="E30" s="174"/>
      <c r="F30" s="177"/>
      <c r="G30" s="177"/>
      <c r="H30" s="223"/>
      <c r="I30" s="223"/>
      <c r="J30" s="177"/>
      <c r="K30" s="224">
        <v>0</v>
      </c>
    </row>
    <row r="31" spans="1:11" ht="12" customHeight="1">
      <c r="A31" s="220" t="s">
        <v>156</v>
      </c>
      <c r="B31" s="232"/>
      <c r="C31" s="233"/>
      <c r="D31" s="233"/>
      <c r="E31" s="233"/>
      <c r="F31" s="233"/>
      <c r="G31" s="233"/>
      <c r="H31" s="234"/>
      <c r="I31" s="233"/>
      <c r="J31" s="233"/>
      <c r="K31" s="235"/>
    </row>
    <row r="32" spans="1:11" ht="12.75" customHeight="1">
      <c r="A32" s="127" t="s">
        <v>222</v>
      </c>
      <c r="B32" s="170" t="s">
        <v>106</v>
      </c>
      <c r="C32" s="221"/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5">
        <v>0</v>
      </c>
    </row>
    <row r="33" spans="1:11" ht="12.75" customHeight="1">
      <c r="A33" s="125" t="s">
        <v>223</v>
      </c>
      <c r="B33" s="170" t="s">
        <v>107</v>
      </c>
      <c r="C33" s="178"/>
      <c r="D33" s="174"/>
      <c r="E33" s="174"/>
      <c r="F33" s="223"/>
      <c r="G33" s="174"/>
      <c r="H33" s="223"/>
      <c r="I33" s="223"/>
      <c r="J33" s="223"/>
      <c r="K33" s="224">
        <v>0</v>
      </c>
    </row>
    <row r="34" spans="1:11" ht="12.75" customHeight="1">
      <c r="A34" s="125" t="s">
        <v>224</v>
      </c>
      <c r="B34" s="170" t="s">
        <v>108</v>
      </c>
      <c r="C34" s="222"/>
      <c r="D34" s="174"/>
      <c r="E34" s="174"/>
      <c r="F34" s="177"/>
      <c r="G34" s="174"/>
      <c r="H34" s="223"/>
      <c r="I34" s="223"/>
      <c r="J34" s="223"/>
      <c r="K34" s="224">
        <v>0</v>
      </c>
    </row>
    <row r="35" spans="1:11" ht="12.75" customHeight="1">
      <c r="A35" s="133" t="s">
        <v>225</v>
      </c>
      <c r="B35" s="170" t="s">
        <v>109</v>
      </c>
      <c r="C35" s="222"/>
      <c r="D35" s="174"/>
      <c r="E35" s="174"/>
      <c r="F35" s="177"/>
      <c r="G35" s="177"/>
      <c r="H35" s="223"/>
      <c r="I35" s="223"/>
      <c r="J35" s="177"/>
      <c r="K35" s="224">
        <v>0</v>
      </c>
    </row>
    <row r="36" spans="1:11" ht="25.5">
      <c r="A36" s="220" t="s">
        <v>249</v>
      </c>
      <c r="B36" s="232"/>
      <c r="C36" s="233"/>
      <c r="D36" s="233"/>
      <c r="E36" s="233"/>
      <c r="F36" s="233"/>
      <c r="G36" s="233"/>
      <c r="H36" s="234"/>
      <c r="I36" s="233"/>
      <c r="J36" s="233"/>
      <c r="K36" s="235"/>
    </row>
    <row r="37" spans="1:11" ht="12.75" customHeight="1">
      <c r="A37" s="127" t="s">
        <v>222</v>
      </c>
      <c r="B37" s="170" t="s">
        <v>110</v>
      </c>
      <c r="C37" s="221"/>
      <c r="D37" s="174">
        <v>267</v>
      </c>
      <c r="E37" s="174">
        <v>-18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5">
        <v>249</v>
      </c>
    </row>
    <row r="38" spans="1:11" ht="12.75" customHeight="1">
      <c r="A38" s="125" t="s">
        <v>223</v>
      </c>
      <c r="B38" s="170" t="s">
        <v>111</v>
      </c>
      <c r="C38" s="178"/>
      <c r="D38" s="174">
        <v>852</v>
      </c>
      <c r="E38" s="174"/>
      <c r="F38" s="223"/>
      <c r="G38" s="174"/>
      <c r="H38" s="223"/>
      <c r="I38" s="223"/>
      <c r="J38" s="223"/>
      <c r="K38" s="224">
        <v>852</v>
      </c>
    </row>
    <row r="39" spans="1:11" ht="12.75" customHeight="1">
      <c r="A39" s="125" t="s">
        <v>224</v>
      </c>
      <c r="B39" s="170" t="s">
        <v>112</v>
      </c>
      <c r="C39" s="222"/>
      <c r="D39" s="174">
        <v>585</v>
      </c>
      <c r="E39" s="174">
        <v>18</v>
      </c>
      <c r="F39" s="177"/>
      <c r="G39" s="174"/>
      <c r="H39" s="223"/>
      <c r="I39" s="223"/>
      <c r="J39" s="223"/>
      <c r="K39" s="224">
        <v>603</v>
      </c>
    </row>
    <row r="40" spans="1:11" ht="12.75" customHeight="1">
      <c r="A40" s="133" t="s">
        <v>225</v>
      </c>
      <c r="B40" s="170" t="s">
        <v>169</v>
      </c>
      <c r="C40" s="222"/>
      <c r="D40" s="174"/>
      <c r="E40" s="174"/>
      <c r="F40" s="177"/>
      <c r="G40" s="177"/>
      <c r="H40" s="223"/>
      <c r="I40" s="223"/>
      <c r="J40" s="177"/>
      <c r="K40" s="224"/>
    </row>
    <row r="41" spans="1:11" ht="25.5">
      <c r="A41" s="220" t="s">
        <v>250</v>
      </c>
      <c r="B41" s="232"/>
      <c r="C41" s="233"/>
      <c r="D41" s="233"/>
      <c r="E41" s="233"/>
      <c r="F41" s="233"/>
      <c r="G41" s="233"/>
      <c r="H41" s="234"/>
      <c r="I41" s="233"/>
      <c r="J41" s="233"/>
      <c r="K41" s="235"/>
    </row>
    <row r="42" spans="1:11" ht="12.75" customHeight="1">
      <c r="A42" s="127" t="s">
        <v>222</v>
      </c>
      <c r="B42" s="170" t="s">
        <v>113</v>
      </c>
      <c r="C42" s="221"/>
      <c r="D42" s="174">
        <v>39772</v>
      </c>
      <c r="E42" s="174">
        <v>-1998</v>
      </c>
      <c r="F42" s="174">
        <v>0</v>
      </c>
      <c r="G42" s="174">
        <v>0</v>
      </c>
      <c r="H42" s="174"/>
      <c r="I42" s="174">
        <v>0</v>
      </c>
      <c r="J42" s="174">
        <v>0</v>
      </c>
      <c r="K42" s="175">
        <v>37774</v>
      </c>
    </row>
    <row r="43" spans="1:11" ht="12.75" customHeight="1">
      <c r="A43" s="125" t="s">
        <v>223</v>
      </c>
      <c r="B43" s="170" t="s">
        <v>114</v>
      </c>
      <c r="C43" s="178"/>
      <c r="D43" s="174">
        <v>46825</v>
      </c>
      <c r="E43" s="174"/>
      <c r="F43" s="223"/>
      <c r="G43" s="174"/>
      <c r="H43" s="223"/>
      <c r="I43" s="223"/>
      <c r="J43" s="223"/>
      <c r="K43" s="224">
        <v>46825</v>
      </c>
    </row>
    <row r="44" spans="1:11" ht="12.75" customHeight="1">
      <c r="A44" s="125" t="s">
        <v>224</v>
      </c>
      <c r="B44" s="170" t="s">
        <v>115</v>
      </c>
      <c r="C44" s="222"/>
      <c r="D44" s="174">
        <v>7053</v>
      </c>
      <c r="E44" s="174">
        <v>1998</v>
      </c>
      <c r="F44" s="177"/>
      <c r="G44" s="174"/>
      <c r="H44" s="223"/>
      <c r="I44" s="223"/>
      <c r="J44" s="223"/>
      <c r="K44" s="224">
        <v>9051</v>
      </c>
    </row>
    <row r="45" spans="1:11" ht="12.75" customHeight="1">
      <c r="A45" s="133" t="s">
        <v>225</v>
      </c>
      <c r="B45" s="170" t="s">
        <v>116</v>
      </c>
      <c r="C45" s="222"/>
      <c r="D45" s="174"/>
      <c r="E45" s="174"/>
      <c r="F45" s="177"/>
      <c r="G45" s="177"/>
      <c r="H45" s="223"/>
      <c r="I45" s="223"/>
      <c r="J45" s="177"/>
      <c r="K45" s="224"/>
    </row>
    <row r="46" spans="1:11" ht="12" customHeight="1">
      <c r="A46" s="220" t="s">
        <v>157</v>
      </c>
      <c r="B46" s="232"/>
      <c r="C46" s="233"/>
      <c r="D46" s="233"/>
      <c r="E46" s="233"/>
      <c r="F46" s="233"/>
      <c r="G46" s="233"/>
      <c r="H46" s="234"/>
      <c r="I46" s="233"/>
      <c r="J46" s="233"/>
      <c r="K46" s="235"/>
    </row>
    <row r="47" spans="1:11" ht="12.75" customHeight="1">
      <c r="A47" s="127" t="s">
        <v>222</v>
      </c>
      <c r="B47" s="170" t="s">
        <v>117</v>
      </c>
      <c r="C47" s="221"/>
      <c r="D47" s="174">
        <v>42714</v>
      </c>
      <c r="E47" s="174">
        <v>-6488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5">
        <v>36226</v>
      </c>
    </row>
    <row r="48" spans="1:11" ht="12.75" customHeight="1">
      <c r="A48" s="125" t="s">
        <v>223</v>
      </c>
      <c r="B48" s="170" t="s">
        <v>118</v>
      </c>
      <c r="C48" s="178"/>
      <c r="D48" s="174">
        <v>126880</v>
      </c>
      <c r="E48" s="174"/>
      <c r="F48" s="174"/>
      <c r="G48" s="174"/>
      <c r="H48" s="223"/>
      <c r="I48" s="223"/>
      <c r="J48" s="174"/>
      <c r="K48" s="224">
        <v>126880</v>
      </c>
    </row>
    <row r="49" spans="1:11" ht="12.75" customHeight="1">
      <c r="A49" s="125" t="s">
        <v>224</v>
      </c>
      <c r="B49" s="170" t="s">
        <v>119</v>
      </c>
      <c r="C49" s="222"/>
      <c r="D49" s="174">
        <v>84166</v>
      </c>
      <c r="E49" s="174">
        <v>6488</v>
      </c>
      <c r="F49" s="177"/>
      <c r="G49" s="174"/>
      <c r="H49" s="223"/>
      <c r="I49" s="223"/>
      <c r="J49" s="174"/>
      <c r="K49" s="224">
        <v>90654</v>
      </c>
    </row>
    <row r="50" spans="1:11" ht="12.75" customHeight="1">
      <c r="A50" s="133" t="s">
        <v>225</v>
      </c>
      <c r="B50" s="170" t="s">
        <v>206</v>
      </c>
      <c r="C50" s="222"/>
      <c r="D50" s="174"/>
      <c r="E50" s="174"/>
      <c r="F50" s="177"/>
      <c r="G50" s="177"/>
      <c r="H50" s="223"/>
      <c r="I50" s="223"/>
      <c r="J50" s="177"/>
      <c r="K50" s="224"/>
    </row>
    <row r="51" spans="1:11" ht="12.75" customHeight="1">
      <c r="A51" s="225" t="s">
        <v>52</v>
      </c>
      <c r="B51" s="232"/>
      <c r="C51" s="233"/>
      <c r="D51" s="233"/>
      <c r="E51" s="233"/>
      <c r="F51" s="233"/>
      <c r="G51" s="233"/>
      <c r="H51" s="234"/>
      <c r="I51" s="233"/>
      <c r="J51" s="233"/>
      <c r="K51" s="235"/>
    </row>
    <row r="52" spans="1:11" ht="12" customHeight="1">
      <c r="A52" s="127" t="s">
        <v>222</v>
      </c>
      <c r="B52" s="170" t="s">
        <v>120</v>
      </c>
      <c r="C52" s="221"/>
      <c r="D52" s="171">
        <f>D7+D17+D22+D27+D32+D47+D42+D37+D12</f>
        <v>186987</v>
      </c>
      <c r="E52" s="171">
        <f>E7+E17+E22+E27+E32+E47+E42+E37+E12</f>
        <v>-24765</v>
      </c>
      <c r="F52" s="171">
        <f aca="true" t="shared" si="0" ref="F52:K52">F7+F17+F22+F27+F32+F47+F42+F37+F12</f>
        <v>455</v>
      </c>
      <c r="G52" s="171">
        <f t="shared" si="0"/>
        <v>0</v>
      </c>
      <c r="H52" s="171">
        <f t="shared" si="0"/>
        <v>0</v>
      </c>
      <c r="I52" s="171">
        <f t="shared" si="0"/>
        <v>0</v>
      </c>
      <c r="J52" s="171">
        <f t="shared" si="0"/>
        <v>0</v>
      </c>
      <c r="K52" s="172">
        <f t="shared" si="0"/>
        <v>162222</v>
      </c>
    </row>
    <row r="53" spans="1:11" ht="12" customHeight="1">
      <c r="A53" s="125" t="s">
        <v>223</v>
      </c>
      <c r="B53" s="170" t="s">
        <v>121</v>
      </c>
      <c r="C53" s="222"/>
      <c r="D53" s="171">
        <f aca="true" t="shared" si="1" ref="D53:E55">D8+D18+D23+D28+D33+D48+D43+D38+D13</f>
        <v>322109</v>
      </c>
      <c r="E53" s="171">
        <f t="shared" si="1"/>
        <v>8833</v>
      </c>
      <c r="F53" s="171">
        <f aca="true" t="shared" si="2" ref="F53:K54">F8+F18+F23+F28+F33+F48+F43+F38+F13</f>
        <v>455</v>
      </c>
      <c r="G53" s="171">
        <f t="shared" si="2"/>
        <v>0</v>
      </c>
      <c r="H53" s="171">
        <f t="shared" si="2"/>
        <v>0</v>
      </c>
      <c r="I53" s="171">
        <f t="shared" si="2"/>
        <v>0</v>
      </c>
      <c r="J53" s="171">
        <f t="shared" si="2"/>
        <v>0</v>
      </c>
      <c r="K53" s="172">
        <f t="shared" si="2"/>
        <v>330642</v>
      </c>
    </row>
    <row r="54" spans="1:11" ht="12" customHeight="1">
      <c r="A54" s="125" t="s">
        <v>224</v>
      </c>
      <c r="B54" s="170" t="s">
        <v>122</v>
      </c>
      <c r="C54" s="222"/>
      <c r="D54" s="171">
        <f t="shared" si="1"/>
        <v>135122</v>
      </c>
      <c r="E54" s="171">
        <f t="shared" si="1"/>
        <v>33598</v>
      </c>
      <c r="F54" s="177"/>
      <c r="G54" s="171">
        <f t="shared" si="2"/>
        <v>0</v>
      </c>
      <c r="H54" s="171">
        <f t="shared" si="2"/>
        <v>0</v>
      </c>
      <c r="I54" s="171">
        <f t="shared" si="2"/>
        <v>0</v>
      </c>
      <c r="J54" s="171">
        <f t="shared" si="2"/>
        <v>0</v>
      </c>
      <c r="K54" s="172">
        <f t="shared" si="2"/>
        <v>168720</v>
      </c>
    </row>
    <row r="55" spans="1:11" ht="12" customHeight="1" thickBot="1">
      <c r="A55" s="130" t="s">
        <v>225</v>
      </c>
      <c r="B55" s="180" t="s">
        <v>123</v>
      </c>
      <c r="C55" s="226"/>
      <c r="D55" s="215">
        <f t="shared" si="1"/>
        <v>0</v>
      </c>
      <c r="E55" s="215">
        <f t="shared" si="1"/>
        <v>0</v>
      </c>
      <c r="F55" s="181"/>
      <c r="G55" s="181"/>
      <c r="H55" s="215">
        <f>H10+H20+H25+H30+H35+H50+H45+H40+H15</f>
        <v>0</v>
      </c>
      <c r="I55" s="215">
        <f>I10+I20+I25+I30+I35+I50+I45+I40+I15</f>
        <v>0</v>
      </c>
      <c r="J55" s="181"/>
      <c r="K55" s="216">
        <f>K10+K20+K25+K30+K35+K50+K45+K40+K15</f>
        <v>0</v>
      </c>
    </row>
  </sheetData>
  <sheetProtection password="B5AA" sheet="1" objects="1" scenarios="1"/>
  <mergeCells count="9">
    <mergeCell ref="C2:C4"/>
    <mergeCell ref="D2:D4"/>
    <mergeCell ref="E2:G2"/>
    <mergeCell ref="H2:J2"/>
    <mergeCell ref="I3:J3"/>
    <mergeCell ref="K2:K4"/>
    <mergeCell ref="E3:E4"/>
    <mergeCell ref="F3:G3"/>
    <mergeCell ref="H3:H4"/>
  </mergeCells>
  <printOptions/>
  <pageMargins left="0.5" right="0.25" top="0.28" bottom="0.21" header="0.25" footer="0.25"/>
  <pageSetup horizontalDpi="600" verticalDpi="600" orientation="landscape" paperSize="9" r:id="rId2"/>
  <ignoredErrors>
    <ignoredError sqref="C47 B52:B55 B47:B50 B7:C10 B12:B15 B17:B20 B22:B25 B27:B30 B32:B35 B37:B40 B42:B45 C32:C35 C27:C30 C22 C17 C19:C20 C24:C25 C49:C55" numberStoredAsText="1"/>
    <ignoredError sqref="F54:F55 G55 J5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25.8515625" style="0" customWidth="1"/>
    <col min="2" max="2" width="5.00390625" style="10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" customFormat="1" ht="15">
      <c r="A1" s="37" t="s">
        <v>158</v>
      </c>
      <c r="B1" s="37"/>
      <c r="C1" s="37"/>
      <c r="D1" s="37"/>
      <c r="E1" s="37"/>
      <c r="F1" s="37"/>
      <c r="G1" s="94"/>
      <c r="H1" s="94"/>
      <c r="I1" s="94"/>
      <c r="J1" s="94"/>
      <c r="K1" s="94"/>
    </row>
    <row r="2" spans="1:11" s="39" customFormat="1" ht="15.75" thickBot="1">
      <c r="A2" s="37"/>
      <c r="B2" s="30"/>
      <c r="C2" s="37"/>
      <c r="D2" s="37"/>
      <c r="E2" s="37"/>
      <c r="F2" s="37"/>
      <c r="G2" s="38"/>
      <c r="H2" s="38"/>
      <c r="I2" s="38"/>
      <c r="J2" s="38"/>
      <c r="K2" s="38"/>
    </row>
    <row r="3" spans="1:11" s="3" customFormat="1" ht="21" customHeight="1">
      <c r="A3" s="688" t="s">
        <v>159</v>
      </c>
      <c r="B3" s="685" t="s">
        <v>10</v>
      </c>
      <c r="C3" s="669" t="s">
        <v>147</v>
      </c>
      <c r="D3" s="669" t="s">
        <v>42</v>
      </c>
      <c r="E3" s="669" t="s">
        <v>11</v>
      </c>
      <c r="F3" s="669"/>
      <c r="G3" s="669"/>
      <c r="H3" s="669" t="s">
        <v>12</v>
      </c>
      <c r="I3" s="669"/>
      <c r="J3" s="669"/>
      <c r="K3" s="672" t="s">
        <v>24</v>
      </c>
    </row>
    <row r="4" spans="1:11" s="3" customFormat="1" ht="21.75" customHeight="1">
      <c r="A4" s="689"/>
      <c r="B4" s="686"/>
      <c r="C4" s="670"/>
      <c r="D4" s="670"/>
      <c r="E4" s="670" t="s">
        <v>13</v>
      </c>
      <c r="F4" s="670" t="s">
        <v>27</v>
      </c>
      <c r="G4" s="670"/>
      <c r="H4" s="670" t="s">
        <v>13</v>
      </c>
      <c r="I4" s="670" t="s">
        <v>27</v>
      </c>
      <c r="J4" s="670"/>
      <c r="K4" s="673"/>
    </row>
    <row r="5" spans="1:11" s="3" customFormat="1" ht="51">
      <c r="A5" s="690"/>
      <c r="B5" s="687"/>
      <c r="C5" s="671"/>
      <c r="D5" s="671"/>
      <c r="E5" s="671"/>
      <c r="F5" s="243" t="s">
        <v>160</v>
      </c>
      <c r="G5" s="109" t="s">
        <v>184</v>
      </c>
      <c r="H5" s="671"/>
      <c r="I5" s="109" t="s">
        <v>188</v>
      </c>
      <c r="J5" s="109" t="s">
        <v>185</v>
      </c>
      <c r="K5" s="674"/>
    </row>
    <row r="6" spans="1:11" s="3" customFormat="1" ht="12.75">
      <c r="A6" s="186">
        <v>1</v>
      </c>
      <c r="B6" s="214">
        <v>2</v>
      </c>
      <c r="C6" s="187">
        <v>3</v>
      </c>
      <c r="D6" s="187">
        <v>4</v>
      </c>
      <c r="E6" s="187">
        <v>5</v>
      </c>
      <c r="F6" s="187">
        <v>6</v>
      </c>
      <c r="G6" s="187">
        <v>7</v>
      </c>
      <c r="H6" s="187">
        <v>8</v>
      </c>
      <c r="I6" s="187">
        <v>9</v>
      </c>
      <c r="J6" s="187">
        <v>10</v>
      </c>
      <c r="K6" s="188">
        <v>11</v>
      </c>
    </row>
    <row r="7" spans="1:11" ht="18.75" customHeight="1">
      <c r="A7" s="244" t="s">
        <v>15</v>
      </c>
      <c r="B7" s="213" t="s">
        <v>88</v>
      </c>
      <c r="C7" s="510"/>
      <c r="D7" s="511">
        <f>D8-D9-D10</f>
        <v>0</v>
      </c>
      <c r="E7" s="511">
        <f aca="true" t="shared" si="0" ref="E7:K7">E8-E9-E10</f>
        <v>0</v>
      </c>
      <c r="F7" s="511">
        <f>F8</f>
        <v>0</v>
      </c>
      <c r="G7" s="511">
        <f>G8</f>
        <v>0</v>
      </c>
      <c r="H7" s="511">
        <f t="shared" si="0"/>
        <v>0</v>
      </c>
      <c r="I7" s="511">
        <f t="shared" si="0"/>
        <v>0</v>
      </c>
      <c r="J7" s="511">
        <f>J8</f>
        <v>0</v>
      </c>
      <c r="K7" s="512">
        <f t="shared" si="0"/>
        <v>0</v>
      </c>
    </row>
    <row r="8" spans="1:11" ht="18.75" customHeight="1">
      <c r="A8" s="240" t="s">
        <v>16</v>
      </c>
      <c r="B8" s="205" t="s">
        <v>90</v>
      </c>
      <c r="C8" s="513"/>
      <c r="D8" s="513"/>
      <c r="E8" s="513"/>
      <c r="F8" s="513"/>
      <c r="G8" s="513"/>
      <c r="H8" s="513"/>
      <c r="I8" s="513"/>
      <c r="J8" s="513"/>
      <c r="K8" s="514"/>
    </row>
    <row r="9" spans="1:11" ht="18.75" customHeight="1">
      <c r="A9" s="240" t="s">
        <v>153</v>
      </c>
      <c r="B9" s="205" t="s">
        <v>91</v>
      </c>
      <c r="C9" s="515"/>
      <c r="D9" s="513"/>
      <c r="E9" s="513"/>
      <c r="F9" s="515"/>
      <c r="G9" s="515"/>
      <c r="H9" s="513"/>
      <c r="I9" s="513"/>
      <c r="J9" s="515"/>
      <c r="K9" s="514"/>
    </row>
    <row r="10" spans="1:11" ht="18.75" customHeight="1" thickBot="1">
      <c r="A10" s="241" t="s">
        <v>18</v>
      </c>
      <c r="B10" s="207" t="s">
        <v>92</v>
      </c>
      <c r="C10" s="516"/>
      <c r="D10" s="517"/>
      <c r="E10" s="517"/>
      <c r="F10" s="516"/>
      <c r="G10" s="516"/>
      <c r="H10" s="517"/>
      <c r="I10" s="517"/>
      <c r="J10" s="516"/>
      <c r="K10" s="518"/>
    </row>
    <row r="11" spans="1:11" ht="12.75">
      <c r="A11" s="19"/>
      <c r="B11" s="40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"/>
      <c r="B12" s="41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.75">
      <c r="A13" s="1"/>
      <c r="B13" s="41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4" customFormat="1" ht="15">
      <c r="A14" s="37" t="s">
        <v>161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s="39" customFormat="1" ht="15.75" thickBot="1">
      <c r="A15" s="37"/>
      <c r="B15" s="30"/>
      <c r="C15" s="37"/>
      <c r="D15" s="37"/>
      <c r="E15" s="37"/>
      <c r="F15" s="37"/>
      <c r="G15" s="38"/>
      <c r="H15" s="38"/>
      <c r="I15" s="38"/>
      <c r="J15" s="38"/>
      <c r="K15" s="38"/>
    </row>
    <row r="16" spans="1:11" s="3" customFormat="1" ht="20.25" customHeight="1">
      <c r="A16" s="666" t="s">
        <v>159</v>
      </c>
      <c r="B16" s="685" t="s">
        <v>10</v>
      </c>
      <c r="C16" s="669" t="s">
        <v>186</v>
      </c>
      <c r="D16" s="669" t="s">
        <v>42</v>
      </c>
      <c r="E16" s="669" t="s">
        <v>11</v>
      </c>
      <c r="F16" s="669"/>
      <c r="G16" s="669"/>
      <c r="H16" s="669" t="s">
        <v>12</v>
      </c>
      <c r="I16" s="669"/>
      <c r="J16" s="669"/>
      <c r="K16" s="672" t="s">
        <v>162</v>
      </c>
    </row>
    <row r="17" spans="1:11" s="3" customFormat="1" ht="18.75" customHeight="1">
      <c r="A17" s="667"/>
      <c r="B17" s="686"/>
      <c r="C17" s="670"/>
      <c r="D17" s="670"/>
      <c r="E17" s="670" t="s">
        <v>13</v>
      </c>
      <c r="F17" s="670" t="s">
        <v>27</v>
      </c>
      <c r="G17" s="670"/>
      <c r="H17" s="670" t="s">
        <v>13</v>
      </c>
      <c r="I17" s="670" t="s">
        <v>27</v>
      </c>
      <c r="J17" s="670"/>
      <c r="K17" s="673"/>
    </row>
    <row r="18" spans="1:11" s="3" customFormat="1" ht="51">
      <c r="A18" s="668"/>
      <c r="B18" s="687"/>
      <c r="C18" s="671"/>
      <c r="D18" s="671"/>
      <c r="E18" s="671"/>
      <c r="F18" s="243" t="s">
        <v>163</v>
      </c>
      <c r="G18" s="109" t="s">
        <v>184</v>
      </c>
      <c r="H18" s="671"/>
      <c r="I18" s="109" t="s">
        <v>187</v>
      </c>
      <c r="J18" s="109" t="s">
        <v>185</v>
      </c>
      <c r="K18" s="674"/>
    </row>
    <row r="19" spans="1:11" s="3" customFormat="1" ht="12.75">
      <c r="A19" s="186">
        <v>1</v>
      </c>
      <c r="B19" s="214">
        <v>2</v>
      </c>
      <c r="C19" s="187">
        <v>3</v>
      </c>
      <c r="D19" s="187">
        <v>4</v>
      </c>
      <c r="E19" s="187">
        <v>5</v>
      </c>
      <c r="F19" s="187">
        <v>6</v>
      </c>
      <c r="G19" s="187">
        <v>7</v>
      </c>
      <c r="H19" s="187">
        <v>8</v>
      </c>
      <c r="I19" s="187">
        <v>9</v>
      </c>
      <c r="J19" s="187">
        <v>10</v>
      </c>
      <c r="K19" s="188">
        <v>11</v>
      </c>
    </row>
    <row r="20" spans="1:11" ht="17.25" customHeight="1">
      <c r="A20" s="212" t="s">
        <v>15</v>
      </c>
      <c r="B20" s="213" t="s">
        <v>88</v>
      </c>
      <c r="C20" s="519"/>
      <c r="D20" s="520">
        <f>D21-D22</f>
        <v>0</v>
      </c>
      <c r="E20" s="520">
        <f aca="true" t="shared" si="1" ref="E20:K20">E21-E22</f>
        <v>0</v>
      </c>
      <c r="F20" s="520">
        <f>F21</f>
        <v>0</v>
      </c>
      <c r="G20" s="520">
        <f>G21</f>
        <v>0</v>
      </c>
      <c r="H20" s="520">
        <f t="shared" si="1"/>
        <v>0</v>
      </c>
      <c r="I20" s="520">
        <f t="shared" si="1"/>
        <v>0</v>
      </c>
      <c r="J20" s="520">
        <f>J21</f>
        <v>0</v>
      </c>
      <c r="K20" s="521">
        <f t="shared" si="1"/>
        <v>0</v>
      </c>
    </row>
    <row r="21" spans="1:11" ht="17.25" customHeight="1">
      <c r="A21" s="204" t="s">
        <v>16</v>
      </c>
      <c r="B21" s="205" t="s">
        <v>90</v>
      </c>
      <c r="C21" s="522"/>
      <c r="D21" s="522"/>
      <c r="E21" s="522"/>
      <c r="F21" s="522"/>
      <c r="G21" s="522"/>
      <c r="H21" s="522"/>
      <c r="I21" s="522"/>
      <c r="J21" s="522"/>
      <c r="K21" s="523"/>
    </row>
    <row r="22" spans="1:11" ht="17.25" customHeight="1" thickBot="1">
      <c r="A22" s="242" t="s">
        <v>153</v>
      </c>
      <c r="B22" s="207" t="s">
        <v>91</v>
      </c>
      <c r="C22" s="524"/>
      <c r="D22" s="525"/>
      <c r="E22" s="525"/>
      <c r="F22" s="524"/>
      <c r="G22" s="524"/>
      <c r="H22" s="525"/>
      <c r="I22" s="525"/>
      <c r="J22" s="524"/>
      <c r="K22" s="526"/>
    </row>
  </sheetData>
  <sheetProtection password="B5AA" sheet="1" objects="1" scenarios="1"/>
  <mergeCells count="22">
    <mergeCell ref="A3:A5"/>
    <mergeCell ref="E16:G16"/>
    <mergeCell ref="H16:J16"/>
    <mergeCell ref="K16:K18"/>
    <mergeCell ref="E17:E18"/>
    <mergeCell ref="F17:G17"/>
    <mergeCell ref="H17:H18"/>
    <mergeCell ref="I17:J17"/>
    <mergeCell ref="A16:A18"/>
    <mergeCell ref="B16:B18"/>
    <mergeCell ref="H3:J3"/>
    <mergeCell ref="K3:K5"/>
    <mergeCell ref="E4:E5"/>
    <mergeCell ref="F4:G4"/>
    <mergeCell ref="H4:H5"/>
    <mergeCell ref="I4:J4"/>
    <mergeCell ref="C16:C18"/>
    <mergeCell ref="D16:D18"/>
    <mergeCell ref="B3:B5"/>
    <mergeCell ref="C3:C5"/>
    <mergeCell ref="D3:D5"/>
    <mergeCell ref="E3:G3"/>
  </mergeCells>
  <printOptions/>
  <pageMargins left="0.5" right="0.25" top="0.75" bottom="0.5" header="0.5" footer="0.5"/>
  <pageSetup fitToHeight="1" fitToWidth="1" horizontalDpi="600" verticalDpi="600" orientation="landscape" paperSize="9" scale="96" r:id="rId1"/>
  <ignoredErrors>
    <ignoredError sqref="A7:A22 D10:D13 E22 F22 D8 B15:C22 D21:D22 D15:D19 E15:K19 E11:E13 G21:K22 F8:K13 B7:B13 C7 C9:C13" numberStoredAsText="1"/>
    <ignoredError sqref="K7 D7:E7 H7:I7 E20 H20:I20 K20" unlockedFormula="1"/>
    <ignoredError sqref="F7 J7 J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7">
      <selection activeCell="C17" sqref="C17"/>
    </sheetView>
  </sheetViews>
  <sheetFormatPr defaultColWidth="9.140625" defaultRowHeight="12.75"/>
  <cols>
    <col min="1" max="1" width="36.8515625" style="26" customWidth="1"/>
    <col min="2" max="2" width="4.421875" style="26" bestFit="1" customWidth="1"/>
    <col min="3" max="3" width="15.140625" style="26" customWidth="1"/>
    <col min="4" max="4" width="15.7109375" style="26" customWidth="1"/>
    <col min="5" max="5" width="15.57421875" style="26" customWidth="1"/>
    <col min="6" max="6" width="15.421875" style="26" customWidth="1"/>
    <col min="7" max="8" width="9.140625" style="26" customWidth="1"/>
    <col min="9" max="9" width="13.140625" style="26" bestFit="1" customWidth="1"/>
    <col min="10" max="16384" width="9.140625" style="26" customWidth="1"/>
  </cols>
  <sheetData>
    <row r="1" ht="28.5" customHeight="1">
      <c r="A1" s="25"/>
    </row>
    <row r="2" spans="1:6" ht="32.25" customHeight="1" thickBot="1">
      <c r="A2" s="34" t="s">
        <v>251</v>
      </c>
      <c r="B2" s="20"/>
      <c r="C2" s="20"/>
      <c r="D2" s="20"/>
      <c r="E2" s="691" t="s">
        <v>164</v>
      </c>
      <c r="F2" s="691"/>
    </row>
    <row r="3" spans="1:6" s="27" customFormat="1" ht="66.75" customHeight="1">
      <c r="A3" s="249" t="s">
        <v>159</v>
      </c>
      <c r="B3" s="250" t="s">
        <v>10</v>
      </c>
      <c r="C3" s="271" t="s">
        <v>252</v>
      </c>
      <c r="D3" s="250" t="s">
        <v>11</v>
      </c>
      <c r="E3" s="250" t="s">
        <v>12</v>
      </c>
      <c r="F3" s="252" t="s">
        <v>204</v>
      </c>
    </row>
    <row r="4" spans="1:6" s="27" customFormat="1" ht="12.75">
      <c r="A4" s="255">
        <v>1</v>
      </c>
      <c r="B4" s="256">
        <v>2</v>
      </c>
      <c r="C4" s="257" t="s">
        <v>253</v>
      </c>
      <c r="D4" s="256">
        <v>4</v>
      </c>
      <c r="E4" s="256">
        <v>5</v>
      </c>
      <c r="F4" s="258" t="s">
        <v>254</v>
      </c>
    </row>
    <row r="5" spans="1:6" ht="25.5">
      <c r="A5" s="253" t="s">
        <v>255</v>
      </c>
      <c r="B5" s="254" t="s">
        <v>88</v>
      </c>
      <c r="C5" s="504">
        <v>18094</v>
      </c>
      <c r="D5" s="504"/>
      <c r="E5" s="501"/>
      <c r="F5" s="505">
        <f>C5+D5-E5</f>
        <v>18094</v>
      </c>
    </row>
    <row r="6" spans="1:6" ht="25.5">
      <c r="A6" s="245" t="s">
        <v>256</v>
      </c>
      <c r="B6" s="246" t="s">
        <v>89</v>
      </c>
      <c r="C6" s="476"/>
      <c r="D6" s="476"/>
      <c r="E6" s="493"/>
      <c r="F6" s="505">
        <f>C6+D6-E6</f>
        <v>0</v>
      </c>
    </row>
    <row r="7" spans="1:6" ht="13.5" thickBot="1">
      <c r="A7" s="270" t="s">
        <v>52</v>
      </c>
      <c r="B7" s="248" t="s">
        <v>96</v>
      </c>
      <c r="C7" s="506">
        <v>18094</v>
      </c>
      <c r="D7" s="506"/>
      <c r="E7" s="495"/>
      <c r="F7" s="507">
        <f>C7+D7-E7</f>
        <v>18094</v>
      </c>
    </row>
    <row r="8" spans="1:9" s="27" customFormat="1" ht="12.75" customHeight="1">
      <c r="A8" s="95"/>
      <c r="B8" s="96"/>
      <c r="C8" s="17"/>
      <c r="D8" s="17"/>
      <c r="E8" s="17"/>
      <c r="F8" s="17"/>
      <c r="G8" s="26"/>
      <c r="H8" s="26"/>
      <c r="I8" s="26"/>
    </row>
    <row r="9" spans="1:6" ht="20.25" customHeight="1">
      <c r="A9" s="95"/>
      <c r="B9" s="96"/>
      <c r="C9" s="17"/>
      <c r="D9" s="17"/>
      <c r="E9" s="17"/>
      <c r="F9" s="17"/>
    </row>
    <row r="10" spans="1:6" ht="20.25" customHeight="1">
      <c r="A10" s="95"/>
      <c r="B10" s="96"/>
      <c r="C10" s="17"/>
      <c r="D10" s="17"/>
      <c r="E10" s="17"/>
      <c r="F10" s="17"/>
    </row>
    <row r="11" spans="1:6" ht="15">
      <c r="A11" s="35" t="s">
        <v>257</v>
      </c>
      <c r="B11" s="97"/>
      <c r="C11" s="20"/>
      <c r="D11" s="20"/>
      <c r="F11" s="259"/>
    </row>
    <row r="12" spans="1:6" ht="15.75" thickBot="1">
      <c r="A12" s="35"/>
      <c r="B12" s="97"/>
      <c r="C12" s="20"/>
      <c r="D12" s="259" t="s">
        <v>54</v>
      </c>
      <c r="E12" s="259"/>
      <c r="F12" s="259"/>
    </row>
    <row r="13" spans="1:4" ht="63.75">
      <c r="A13" s="262" t="s">
        <v>55</v>
      </c>
      <c r="B13" s="263" t="s">
        <v>10</v>
      </c>
      <c r="C13" s="271" t="s">
        <v>26</v>
      </c>
      <c r="D13" s="252" t="s">
        <v>258</v>
      </c>
    </row>
    <row r="14" spans="1:4" ht="12.75">
      <c r="A14" s="267">
        <v>1</v>
      </c>
      <c r="B14" s="268">
        <v>2</v>
      </c>
      <c r="C14" s="268" t="s">
        <v>253</v>
      </c>
      <c r="D14" s="269" t="s">
        <v>259</v>
      </c>
    </row>
    <row r="15" spans="1:4" ht="12.75">
      <c r="A15" s="265" t="s">
        <v>260</v>
      </c>
      <c r="B15" s="266" t="s">
        <v>88</v>
      </c>
      <c r="C15" s="501">
        <v>8100671</v>
      </c>
      <c r="D15" s="502">
        <v>7677497</v>
      </c>
    </row>
    <row r="16" spans="1:4" ht="12.75">
      <c r="A16" s="260" t="s">
        <v>261</v>
      </c>
      <c r="B16" s="261" t="s">
        <v>89</v>
      </c>
      <c r="C16" s="493"/>
      <c r="D16" s="503"/>
    </row>
    <row r="17" spans="1:4" ht="12.75">
      <c r="A17" s="260" t="s">
        <v>262</v>
      </c>
      <c r="B17" s="261" t="s">
        <v>96</v>
      </c>
      <c r="C17" s="493"/>
      <c r="D17" s="503"/>
    </row>
    <row r="18" spans="1:4" ht="13.5" thickBot="1">
      <c r="A18" s="499" t="s">
        <v>52</v>
      </c>
      <c r="B18" s="500" t="s">
        <v>99</v>
      </c>
      <c r="C18" s="508">
        <f>SUM(C15:C17)</f>
        <v>8100671</v>
      </c>
      <c r="D18" s="509">
        <f>SUM(D15:D17)</f>
        <v>7677497</v>
      </c>
    </row>
    <row r="19" spans="1:6" ht="12.75">
      <c r="A19" s="15"/>
      <c r="B19" s="11"/>
      <c r="C19" s="17"/>
      <c r="D19" s="17"/>
      <c r="E19" s="17"/>
      <c r="F19" s="17"/>
    </row>
    <row r="20" spans="1:6" ht="12.75">
      <c r="A20" s="15"/>
      <c r="B20" s="16"/>
      <c r="C20" s="17"/>
      <c r="D20" s="17"/>
      <c r="E20" s="17"/>
      <c r="F20" s="17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38" spans="1:5" ht="12.75">
      <c r="A38" s="5"/>
      <c r="B38" s="5"/>
      <c r="C38" s="5"/>
      <c r="D38" s="5"/>
      <c r="E38" s="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</sheetData>
  <sheetProtection password="B5AA" sheet="1" objects="1" scenarios="1"/>
  <mergeCells count="1">
    <mergeCell ref="E2:F2"/>
  </mergeCells>
  <printOptions/>
  <pageMargins left="0.75" right="0" top="0.75" bottom="0.25" header="0" footer="0"/>
  <pageSetup horizontalDpi="600" verticalDpi="600" orientation="portrait" paperSize="9" r:id="rId2"/>
  <ignoredErrors>
    <ignoredError sqref="C8:C11 E4 B5:B7 C4 F4 D4 B8:B11 C14:D14 B15:B18" numberStoredAsText="1"/>
    <ignoredError sqref="F5:F7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PageLayoutView="0" workbookViewId="0" topLeftCell="A22">
      <selection activeCell="C36" sqref="C36"/>
    </sheetView>
  </sheetViews>
  <sheetFormatPr defaultColWidth="9.140625" defaultRowHeight="12.75"/>
  <cols>
    <col min="1" max="1" width="47.140625" style="18" bestFit="1" customWidth="1"/>
    <col min="2" max="2" width="5.7109375" style="302" customWidth="1"/>
    <col min="3" max="3" width="16.421875" style="18" customWidth="1"/>
    <col min="4" max="4" width="17.8515625" style="18" customWidth="1"/>
    <col min="5" max="16384" width="9.140625" style="18" customWidth="1"/>
  </cols>
  <sheetData>
    <row r="1" spans="1:5" s="273" customFormat="1" ht="12.75">
      <c r="A1" s="274"/>
      <c r="B1" s="274"/>
      <c r="C1" s="274"/>
      <c r="D1" s="274"/>
      <c r="E1" s="274"/>
    </row>
    <row r="2" spans="1:5" s="273" customFormat="1" ht="15">
      <c r="A2" s="35" t="s">
        <v>267</v>
      </c>
      <c r="B2" s="294"/>
      <c r="C2" s="35"/>
      <c r="D2" s="35"/>
      <c r="E2" s="35"/>
    </row>
    <row r="3" spans="2:5" s="273" customFormat="1" ht="13.5" thickBot="1">
      <c r="B3" s="295"/>
      <c r="C3" s="278"/>
      <c r="D3" s="278" t="s">
        <v>133</v>
      </c>
      <c r="E3" s="278"/>
    </row>
    <row r="4" spans="1:5" s="273" customFormat="1" ht="39" customHeight="1">
      <c r="A4" s="262" t="s">
        <v>56</v>
      </c>
      <c r="B4" s="291" t="s">
        <v>10</v>
      </c>
      <c r="C4" s="251" t="s">
        <v>263</v>
      </c>
      <c r="D4" s="264" t="s">
        <v>264</v>
      </c>
      <c r="E4" s="277"/>
    </row>
    <row r="5" spans="1:4" s="273" customFormat="1" ht="12.75">
      <c r="A5" s="281" t="s">
        <v>265</v>
      </c>
      <c r="B5" s="282" t="s">
        <v>138</v>
      </c>
      <c r="C5" s="256">
        <v>3</v>
      </c>
      <c r="D5" s="283">
        <v>4</v>
      </c>
    </row>
    <row r="6" spans="1:4" s="273" customFormat="1" ht="12.75">
      <c r="A6" s="280" t="s">
        <v>268</v>
      </c>
      <c r="B6" s="296"/>
      <c r="C6" s="288"/>
      <c r="D6" s="289"/>
    </row>
    <row r="7" spans="1:4" s="273" customFormat="1" ht="12.75">
      <c r="A7" s="245" t="s">
        <v>273</v>
      </c>
      <c r="B7" s="246" t="s">
        <v>88</v>
      </c>
      <c r="C7" s="494"/>
      <c r="D7" s="494">
        <v>1080595</v>
      </c>
    </row>
    <row r="8" spans="1:4" s="273" customFormat="1" ht="12.75">
      <c r="A8" s="245" t="s">
        <v>272</v>
      </c>
      <c r="B8" s="246" t="s">
        <v>90</v>
      </c>
      <c r="C8" s="493"/>
      <c r="D8" s="494">
        <v>1245078</v>
      </c>
    </row>
    <row r="9" spans="1:4" s="273" customFormat="1" ht="12.75">
      <c r="A9" s="245" t="s">
        <v>274</v>
      </c>
      <c r="B9" s="246" t="s">
        <v>91</v>
      </c>
      <c r="C9" s="493"/>
      <c r="D9" s="494">
        <v>164483</v>
      </c>
    </row>
    <row r="10" spans="1:4" s="273" customFormat="1" ht="12.75">
      <c r="A10" s="279" t="s">
        <v>269</v>
      </c>
      <c r="B10" s="297"/>
      <c r="C10" s="286"/>
      <c r="D10" s="287"/>
    </row>
    <row r="11" spans="1:4" s="273" customFormat="1" ht="12.75">
      <c r="A11" s="245" t="s">
        <v>273</v>
      </c>
      <c r="B11" s="246" t="s">
        <v>89</v>
      </c>
      <c r="C11" s="491">
        <v>1018220</v>
      </c>
      <c r="D11" s="492">
        <v>7981560</v>
      </c>
    </row>
    <row r="12" spans="1:4" s="273" customFormat="1" ht="12.75">
      <c r="A12" s="245" t="s">
        <v>272</v>
      </c>
      <c r="B12" s="246" t="s">
        <v>93</v>
      </c>
      <c r="C12" s="493">
        <v>1278848</v>
      </c>
      <c r="D12" s="494">
        <v>8449600</v>
      </c>
    </row>
    <row r="13" spans="1:4" s="273" customFormat="1" ht="12.75">
      <c r="A13" s="245" t="s">
        <v>274</v>
      </c>
      <c r="B13" s="246" t="s">
        <v>94</v>
      </c>
      <c r="C13" s="493">
        <v>260628</v>
      </c>
      <c r="D13" s="494">
        <v>468040</v>
      </c>
    </row>
    <row r="14" spans="1:4" s="273" customFormat="1" ht="25.5">
      <c r="A14" s="279" t="s">
        <v>270</v>
      </c>
      <c r="B14" s="297"/>
      <c r="C14" s="284"/>
      <c r="D14" s="285"/>
    </row>
    <row r="15" spans="1:4" s="273" customFormat="1" ht="12.75">
      <c r="A15" s="245" t="s">
        <v>273</v>
      </c>
      <c r="B15" s="246" t="s">
        <v>96</v>
      </c>
      <c r="C15" s="493"/>
      <c r="D15" s="494"/>
    </row>
    <row r="16" spans="1:4" s="273" customFormat="1" ht="12.75">
      <c r="A16" s="245" t="s">
        <v>272</v>
      </c>
      <c r="B16" s="298" t="s">
        <v>97</v>
      </c>
      <c r="C16" s="497"/>
      <c r="D16" s="498"/>
    </row>
    <row r="17" spans="1:4" s="273" customFormat="1" ht="12.75">
      <c r="A17" s="245" t="s">
        <v>274</v>
      </c>
      <c r="B17" s="246" t="s">
        <v>98</v>
      </c>
      <c r="C17" s="493"/>
      <c r="D17" s="494"/>
    </row>
    <row r="18" spans="1:4" s="273" customFormat="1" ht="12.75">
      <c r="A18" s="279" t="s">
        <v>271</v>
      </c>
      <c r="B18" s="297"/>
      <c r="C18" s="284"/>
      <c r="D18" s="285"/>
    </row>
    <row r="19" spans="1:4" s="273" customFormat="1" ht="12.75">
      <c r="A19" s="245" t="s">
        <v>227</v>
      </c>
      <c r="B19" s="246" t="s">
        <v>99</v>
      </c>
      <c r="C19" s="493">
        <v>1018220</v>
      </c>
      <c r="D19" s="494">
        <v>9062155</v>
      </c>
    </row>
    <row r="20" spans="1:4" s="273" customFormat="1" ht="12.75">
      <c r="A20" s="245" t="s">
        <v>272</v>
      </c>
      <c r="B20" s="246" t="s">
        <v>100</v>
      </c>
      <c r="C20" s="493">
        <v>1278848</v>
      </c>
      <c r="D20" s="494">
        <v>9694678</v>
      </c>
    </row>
    <row r="21" spans="1:4" s="273" customFormat="1" ht="13.5" thickBot="1">
      <c r="A21" s="247" t="s">
        <v>274</v>
      </c>
      <c r="B21" s="248" t="s">
        <v>101</v>
      </c>
      <c r="C21" s="495">
        <v>260628</v>
      </c>
      <c r="D21" s="496">
        <v>632523</v>
      </c>
    </row>
    <row r="22" spans="1:5" s="273" customFormat="1" ht="20.25" customHeight="1">
      <c r="A22" s="275"/>
      <c r="B22" s="299"/>
      <c r="C22" s="275"/>
      <c r="D22" s="276"/>
      <c r="E22" s="276"/>
    </row>
    <row r="23" spans="1:5" s="273" customFormat="1" ht="22.5" customHeight="1">
      <c r="A23" s="35" t="s">
        <v>58</v>
      </c>
      <c r="B23" s="294"/>
      <c r="C23" s="35"/>
      <c r="D23" s="35"/>
      <c r="E23" s="35"/>
    </row>
    <row r="24" spans="1:5" s="273" customFormat="1" ht="13.5" thickBot="1">
      <c r="A24" s="303"/>
      <c r="B24" s="303"/>
      <c r="C24" s="303"/>
      <c r="D24" s="278" t="s">
        <v>266</v>
      </c>
      <c r="E24" s="272"/>
    </row>
    <row r="25" spans="1:4" s="273" customFormat="1" ht="51">
      <c r="A25" s="290" t="s">
        <v>56</v>
      </c>
      <c r="B25" s="291" t="s">
        <v>10</v>
      </c>
      <c r="C25" s="271" t="s">
        <v>263</v>
      </c>
      <c r="D25" s="252" t="s">
        <v>264</v>
      </c>
    </row>
    <row r="26" spans="1:4" s="273" customFormat="1" ht="12.75">
      <c r="A26" s="267">
        <v>1</v>
      </c>
      <c r="B26" s="282" t="s">
        <v>138</v>
      </c>
      <c r="C26" s="257" t="s">
        <v>253</v>
      </c>
      <c r="D26" s="258" t="s">
        <v>259</v>
      </c>
    </row>
    <row r="27" spans="1:4" s="273" customFormat="1" ht="12.75">
      <c r="A27" s="280" t="s">
        <v>59</v>
      </c>
      <c r="B27" s="300"/>
      <c r="C27" s="292"/>
      <c r="D27" s="293"/>
    </row>
    <row r="28" spans="1:4" s="273" customFormat="1" ht="12.75">
      <c r="A28" s="245" t="s">
        <v>273</v>
      </c>
      <c r="B28" s="246" t="s">
        <v>88</v>
      </c>
      <c r="C28" s="491">
        <v>767464</v>
      </c>
      <c r="D28" s="492"/>
    </row>
    <row r="29" spans="1:4" s="273" customFormat="1" ht="12.75">
      <c r="A29" s="245" t="s">
        <v>272</v>
      </c>
      <c r="B29" s="246" t="s">
        <v>90</v>
      </c>
      <c r="C29" s="493">
        <v>770446</v>
      </c>
      <c r="D29" s="494"/>
    </row>
    <row r="30" spans="1:4" s="273" customFormat="1" ht="12.75">
      <c r="A30" s="245" t="s">
        <v>274</v>
      </c>
      <c r="B30" s="246" t="s">
        <v>91</v>
      </c>
      <c r="C30" s="493">
        <v>2982</v>
      </c>
      <c r="D30" s="494"/>
    </row>
    <row r="31" spans="1:4" s="273" customFormat="1" ht="12.75">
      <c r="A31" s="279" t="s">
        <v>60</v>
      </c>
      <c r="B31" s="301"/>
      <c r="C31" s="286"/>
      <c r="D31" s="287"/>
    </row>
    <row r="32" spans="1:4" s="273" customFormat="1" ht="12.75">
      <c r="A32" s="245" t="s">
        <v>273</v>
      </c>
      <c r="B32" s="246" t="s">
        <v>89</v>
      </c>
      <c r="C32" s="491">
        <v>9648239</v>
      </c>
      <c r="D32" s="492"/>
    </row>
    <row r="33" spans="1:4" s="273" customFormat="1" ht="12.75">
      <c r="A33" s="245" t="s">
        <v>272</v>
      </c>
      <c r="B33" s="246" t="s">
        <v>93</v>
      </c>
      <c r="C33" s="493">
        <v>9648998</v>
      </c>
      <c r="D33" s="494"/>
    </row>
    <row r="34" spans="1:4" s="273" customFormat="1" ht="12.75">
      <c r="A34" s="245" t="s">
        <v>274</v>
      </c>
      <c r="B34" s="246" t="s">
        <v>94</v>
      </c>
      <c r="C34" s="493">
        <v>759</v>
      </c>
      <c r="D34" s="494"/>
    </row>
    <row r="35" spans="1:4" s="273" customFormat="1" ht="25.5">
      <c r="A35" s="279" t="s">
        <v>275</v>
      </c>
      <c r="B35" s="301"/>
      <c r="C35" s="286"/>
      <c r="D35" s="287"/>
    </row>
    <row r="36" spans="1:4" s="273" customFormat="1" ht="12.75">
      <c r="A36" s="245" t="s">
        <v>273</v>
      </c>
      <c r="B36" s="246" t="s">
        <v>96</v>
      </c>
      <c r="C36" s="491"/>
      <c r="D36" s="492"/>
    </row>
    <row r="37" spans="1:4" s="273" customFormat="1" ht="12.75">
      <c r="A37" s="245" t="s">
        <v>272</v>
      </c>
      <c r="B37" s="246" t="s">
        <v>97</v>
      </c>
      <c r="C37" s="493"/>
      <c r="D37" s="494"/>
    </row>
    <row r="38" spans="1:4" s="273" customFormat="1" ht="12.75">
      <c r="A38" s="245" t="s">
        <v>274</v>
      </c>
      <c r="B38" s="246" t="s">
        <v>98</v>
      </c>
      <c r="C38" s="493"/>
      <c r="D38" s="494"/>
    </row>
    <row r="39" spans="1:4" s="273" customFormat="1" ht="25.5">
      <c r="A39" s="279" t="s">
        <v>276</v>
      </c>
      <c r="B39" s="301"/>
      <c r="C39" s="286"/>
      <c r="D39" s="287"/>
    </row>
    <row r="40" spans="1:4" s="273" customFormat="1" ht="12.75">
      <c r="A40" s="245" t="s">
        <v>273</v>
      </c>
      <c r="B40" s="246" t="s">
        <v>99</v>
      </c>
      <c r="C40" s="491"/>
      <c r="D40" s="492"/>
    </row>
    <row r="41" spans="1:4" s="273" customFormat="1" ht="12.75">
      <c r="A41" s="245" t="s">
        <v>272</v>
      </c>
      <c r="B41" s="246" t="s">
        <v>100</v>
      </c>
      <c r="C41" s="493"/>
      <c r="D41" s="494"/>
    </row>
    <row r="42" spans="1:4" s="273" customFormat="1" ht="12.75">
      <c r="A42" s="245" t="s">
        <v>274</v>
      </c>
      <c r="B42" s="246" t="s">
        <v>101</v>
      </c>
      <c r="C42" s="493"/>
      <c r="D42" s="494"/>
    </row>
    <row r="43" spans="1:4" s="273" customFormat="1" ht="12.75">
      <c r="A43" s="279" t="s">
        <v>52</v>
      </c>
      <c r="B43" s="301"/>
      <c r="C43" s="286"/>
      <c r="D43" s="287"/>
    </row>
    <row r="44" spans="1:4" s="273" customFormat="1" ht="12.75">
      <c r="A44" s="245" t="s">
        <v>273</v>
      </c>
      <c r="B44" s="246" t="s">
        <v>103</v>
      </c>
      <c r="C44" s="491">
        <v>10415703</v>
      </c>
      <c r="D44" s="492"/>
    </row>
    <row r="45" spans="1:4" s="273" customFormat="1" ht="12.75">
      <c r="A45" s="245" t="s">
        <v>272</v>
      </c>
      <c r="B45" s="246" t="s">
        <v>104</v>
      </c>
      <c r="C45" s="493">
        <v>10419444</v>
      </c>
      <c r="D45" s="494"/>
    </row>
    <row r="46" spans="1:4" s="273" customFormat="1" ht="13.5" thickBot="1">
      <c r="A46" s="247" t="s">
        <v>274</v>
      </c>
      <c r="B46" s="248" t="s">
        <v>105</v>
      </c>
      <c r="C46" s="495">
        <v>3741</v>
      </c>
      <c r="D46" s="496"/>
    </row>
    <row r="47" spans="1:5" s="273" customFormat="1" ht="12.75">
      <c r="A47" s="692"/>
      <c r="B47" s="692"/>
      <c r="C47" s="692"/>
      <c r="D47" s="693"/>
      <c r="E47" s="693"/>
    </row>
  </sheetData>
  <sheetProtection password="B5AA" sheet="1" objects="1" scenarios="1"/>
  <mergeCells count="2">
    <mergeCell ref="A47:C47"/>
    <mergeCell ref="D47:E47"/>
  </mergeCells>
  <printOptions/>
  <pageMargins left="0.52" right="0.25" top="0.5" bottom="0.25" header="0" footer="0"/>
  <pageSetup fitToHeight="1" fitToWidth="1" horizontalDpi="600" verticalDpi="600" orientation="portrait" paperSize="9" scale="93" r:id="rId2"/>
  <ignoredErrors>
    <ignoredError sqref="B19:B21 B15:B17 B44:B46 A5 D26 B11:B13 B36:B38 B26 B28:B30 B32:B34 A26 B5:B9 C26 B40:B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spo</cp:lastModifiedBy>
  <cp:lastPrinted>2006-09-07T10:56:54Z</cp:lastPrinted>
  <dcterms:created xsi:type="dcterms:W3CDTF">2004-10-18T18:31:59Z</dcterms:created>
  <dcterms:modified xsi:type="dcterms:W3CDTF">2009-08-19T09:48:48Z</dcterms:modified>
  <cp:category/>
  <cp:version/>
  <cp:contentType/>
  <cp:contentStatus/>
</cp:coreProperties>
</file>